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86" yWindow="65476" windowWidth="11670" windowHeight="7335" activeTab="10"/>
  </bookViews>
  <sheets>
    <sheet name="９５～１０" sheetId="1" r:id="rId1"/>
    <sheet name="98breakdown" sheetId="2" r:id="rId2"/>
    <sheet name="９９" sheetId="3" r:id="rId3"/>
    <sheet name="００" sheetId="4" r:id="rId4"/>
    <sheet name="０４" sheetId="5" r:id="rId5"/>
    <sheet name="０５" sheetId="6" r:id="rId6"/>
    <sheet name="０６" sheetId="7" r:id="rId7"/>
    <sheet name="０７" sheetId="8" r:id="rId8"/>
    <sheet name="０８" sheetId="9" r:id="rId9"/>
    <sheet name="０９" sheetId="10" r:id="rId10"/>
    <sheet name="１０" sheetId="11" r:id="rId11"/>
  </sheets>
  <definedNames/>
  <calcPr fullCalcOnLoad="1"/>
</workbook>
</file>

<file path=xl/sharedStrings.xml><?xml version="1.0" encoding="utf-8"?>
<sst xmlns="http://schemas.openxmlformats.org/spreadsheetml/2006/main" count="1847" uniqueCount="119">
  <si>
    <t>-</t>
  </si>
  <si>
    <t>Year</t>
  </si>
  <si>
    <t>Outer　Garments</t>
  </si>
  <si>
    <t>Hosiery</t>
  </si>
  <si>
    <t>Night　Wea</t>
  </si>
  <si>
    <t>Babies　Garments</t>
  </si>
  <si>
    <t>Under　Wea　</t>
  </si>
  <si>
    <t>Socks＆Stockings</t>
  </si>
  <si>
    <t>Gloves＆Mittens</t>
  </si>
  <si>
    <t>105  Productions　shipments　&amp;　stock　of　apparel　product</t>
  </si>
  <si>
    <t>unit：1000ｐ.ｃ，mil.yen，％</t>
  </si>
  <si>
    <t>Total</t>
  </si>
  <si>
    <t>Total</t>
  </si>
  <si>
    <t>Knits</t>
  </si>
  <si>
    <t>Wovens</t>
  </si>
  <si>
    <t>Men'ｓ</t>
  </si>
  <si>
    <t>Boys</t>
  </si>
  <si>
    <t>Women’s</t>
  </si>
  <si>
    <t>Girls</t>
  </si>
  <si>
    <t>Outer　garments</t>
  </si>
  <si>
    <t>Suits</t>
  </si>
  <si>
    <t>Apron</t>
  </si>
  <si>
    <t>Pair of trousers skirt</t>
  </si>
  <si>
    <t>Greatcoat jackets</t>
  </si>
  <si>
    <t>Pair of trousers skirts</t>
  </si>
  <si>
    <t>Dresses</t>
  </si>
  <si>
    <t>Skirts</t>
  </si>
  <si>
    <t>Sweater cardigan the best</t>
  </si>
  <si>
    <t>School clothes</t>
  </si>
  <si>
    <t>Uniform</t>
  </si>
  <si>
    <t>Work and clerical work clothes</t>
  </si>
  <si>
    <t>For sports</t>
  </si>
  <si>
    <t>Shirt blouse</t>
  </si>
  <si>
    <t>Outer sports and T-shirt</t>
  </si>
  <si>
    <t>Other outside clothes</t>
  </si>
  <si>
    <t>Undergarments</t>
  </si>
  <si>
    <t>Under crape shirt</t>
  </si>
  <si>
    <t>Slipping petticoats</t>
  </si>
  <si>
    <t>Pants</t>
  </si>
  <si>
    <t>Other undergarments</t>
  </si>
  <si>
    <t>Sleep clothing</t>
  </si>
  <si>
    <t>Total above</t>
  </si>
  <si>
    <t>For baby</t>
  </si>
  <si>
    <t>Faundasｙons</t>
  </si>
  <si>
    <t>Hosiery</t>
  </si>
  <si>
    <t>Panty　hose</t>
  </si>
  <si>
    <t xml:space="preserve">Socks </t>
  </si>
  <si>
    <t>Gloves</t>
  </si>
  <si>
    <t>Total</t>
  </si>
  <si>
    <t>unit：1000</t>
  </si>
  <si>
    <t>unit：1000</t>
  </si>
  <si>
    <t>The previous year ratio：％</t>
  </si>
  <si>
    <t>The previous year ratio：％</t>
  </si>
  <si>
    <t xml:space="preserve"> Production　of　apparel　products　： The previous year ratio  2000 </t>
  </si>
  <si>
    <t xml:space="preserve"> Production　of　apparel　products　： The previous year ratio  1999 </t>
  </si>
  <si>
    <t xml:space="preserve"> Production　of　apparel　products　  1999 </t>
  </si>
  <si>
    <t xml:space="preserve"> Production　of　apparel　products　   1998</t>
  </si>
  <si>
    <t xml:space="preserve"> Production　of　apparel　products　  2000</t>
  </si>
  <si>
    <t>Foundations</t>
  </si>
  <si>
    <t>Shipments Quantity</t>
  </si>
  <si>
    <t>-</t>
  </si>
  <si>
    <t>Inventory Ｑuantity</t>
  </si>
  <si>
    <t>Production Quantity</t>
  </si>
  <si>
    <t>Knits</t>
  </si>
  <si>
    <t>Woven</t>
  </si>
  <si>
    <t>Sales Quantity</t>
  </si>
  <si>
    <t>Sales of Amount</t>
  </si>
  <si>
    <t xml:space="preserve">The Previous Year Ratio </t>
  </si>
  <si>
    <t>Production Quantity</t>
  </si>
  <si>
    <t>-</t>
  </si>
  <si>
    <t>-</t>
  </si>
  <si>
    <t xml:space="preserve"> Production　of　apparel　products　  2004</t>
  </si>
  <si>
    <t xml:space="preserve"> Production　of　apparel　products　： The previous year ratio  2004 </t>
  </si>
  <si>
    <t>-</t>
  </si>
  <si>
    <t>×</t>
  </si>
  <si>
    <t>ー</t>
  </si>
  <si>
    <t xml:space="preserve"> Production　of　apparel　products　： The previous year ratio  2005 </t>
  </si>
  <si>
    <t xml:space="preserve"> Production　of　apparel　products　  2005</t>
  </si>
  <si>
    <t>－</t>
  </si>
  <si>
    <t xml:space="preserve"> Production　of　apparel　products　： The previous year ratio  2006</t>
  </si>
  <si>
    <t>単位：千点</t>
  </si>
  <si>
    <t>織物製</t>
  </si>
  <si>
    <t>計</t>
  </si>
  <si>
    <t>成年男子・</t>
  </si>
  <si>
    <t>成年女子・</t>
  </si>
  <si>
    <t xml:space="preserve">  少年用</t>
  </si>
  <si>
    <t>少女用</t>
  </si>
  <si>
    <t>-</t>
  </si>
  <si>
    <t>-</t>
  </si>
  <si>
    <t>‐‐</t>
  </si>
  <si>
    <t>…</t>
  </si>
  <si>
    <t>計算基礎表　　　２００５年</t>
  </si>
  <si>
    <t>-'０７'!J18</t>
  </si>
  <si>
    <t>計算基礎表　　　２００６年</t>
  </si>
  <si>
    <t>‐</t>
  </si>
  <si>
    <t>…</t>
  </si>
  <si>
    <t>計算基礎表　　　２００7年</t>
  </si>
  <si>
    <t>r  23,522</t>
  </si>
  <si>
    <t>r  19,883</t>
  </si>
  <si>
    <t>r  10,920</t>
  </si>
  <si>
    <t>r  9,379</t>
  </si>
  <si>
    <t xml:space="preserve"> Production　of　apparel　products　： The previous year ratio  2008</t>
  </si>
  <si>
    <t>…</t>
  </si>
  <si>
    <t>The basics of calculation list（２００８）</t>
  </si>
  <si>
    <r>
      <t xml:space="preserve"> Production　of　apparel　products　  2009</t>
    </r>
    <r>
      <rPr>
        <sz val="16"/>
        <rFont val="ＭＳ Ｐゴシック"/>
        <family val="3"/>
      </rPr>
      <t xml:space="preserve"> </t>
    </r>
    <r>
      <rPr>
        <sz val="12"/>
        <rFont val="ＭＳ Ｐゴシック"/>
        <family val="3"/>
      </rPr>
      <t>(Confirmed report)</t>
    </r>
  </si>
  <si>
    <r>
      <t xml:space="preserve"> Production　of　apparel　products　  2007</t>
    </r>
    <r>
      <rPr>
        <sz val="16"/>
        <rFont val="ＭＳ Ｐゴシック"/>
        <family val="3"/>
      </rPr>
      <t xml:space="preserve"> </t>
    </r>
    <r>
      <rPr>
        <sz val="12"/>
        <rFont val="ＭＳ Ｐゴシック"/>
        <family val="3"/>
      </rPr>
      <t>( annual report)</t>
    </r>
  </si>
  <si>
    <r>
      <t xml:space="preserve"> Production　of　apparel　products　  2008</t>
    </r>
    <r>
      <rPr>
        <sz val="16"/>
        <rFont val="ＭＳ Ｐゴシック"/>
        <family val="3"/>
      </rPr>
      <t xml:space="preserve"> </t>
    </r>
    <r>
      <rPr>
        <sz val="12"/>
        <rFont val="ＭＳ Ｐゴシック"/>
        <family val="3"/>
      </rPr>
      <t>( annual report)</t>
    </r>
  </si>
  <si>
    <r>
      <t xml:space="preserve"> Production　of　apparel　products　  2006</t>
    </r>
    <r>
      <rPr>
        <sz val="16"/>
        <rFont val="ＭＳ Ｐゴシック"/>
        <family val="3"/>
      </rPr>
      <t xml:space="preserve"> </t>
    </r>
    <r>
      <rPr>
        <sz val="12"/>
        <rFont val="ＭＳ Ｐゴシック"/>
        <family val="3"/>
      </rPr>
      <t>( annual report)</t>
    </r>
  </si>
  <si>
    <r>
      <t xml:space="preserve"> Production　of　apparel　products　  2010</t>
    </r>
    <r>
      <rPr>
        <sz val="16"/>
        <rFont val="ＭＳ Ｐゴシック"/>
        <family val="3"/>
      </rPr>
      <t xml:space="preserve"> </t>
    </r>
    <r>
      <rPr>
        <sz val="12"/>
        <rFont val="ＭＳ Ｐゴシック"/>
        <family val="3"/>
      </rPr>
      <t>(Confirmed report)</t>
    </r>
  </si>
  <si>
    <t>Data after the annual revision（2010）</t>
  </si>
  <si>
    <t>‐</t>
  </si>
  <si>
    <t>-</t>
  </si>
  <si>
    <t>…</t>
  </si>
  <si>
    <t>…</t>
  </si>
  <si>
    <t>‐</t>
  </si>
  <si>
    <t>単位：％</t>
  </si>
  <si>
    <t>-</t>
  </si>
  <si>
    <t xml:space="preserve"> Production　of　apparel　products　： The previous year ratio  2007</t>
  </si>
  <si>
    <t xml:space="preserve"> Production　of　apparel　products　： The previous year ratio  2009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</si>
</sst>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.0_ "/>
    <numFmt numFmtId="185" formatCode="#,##0.0_ ;[Red]\-#,##0.0\ "/>
    <numFmt numFmtId="186" formatCode="0.0;[Red]0.0"/>
    <numFmt numFmtId="187" formatCode="0.0;&quot;▲ &quot;0.0"/>
    <numFmt numFmtId="188" formatCode="[$-411]ggge&quot;年  &quot;"/>
    <numFmt numFmtId="189" formatCode="#,##0;&quot;▲ &quot;#,##0"/>
    <numFmt numFmtId="190" formatCode="0_);[Red]\(0\)"/>
    <numFmt numFmtId="191" formatCode="yyyy&quot;    &quot;"/>
    <numFmt numFmtId="192" formatCode="[$-411]e&quot;    &quot;"/>
    <numFmt numFmtId="193" formatCode="#,##0_);[Red]\(#,##0\)"/>
  </numFmts>
  <fonts count="20">
    <font>
      <sz val="11"/>
      <name val="ＭＳ Ｐゴシック"/>
      <family val="0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明朝"/>
      <family val="3"/>
    </font>
    <font>
      <sz val="9"/>
      <name val="明朝"/>
      <family val="3"/>
    </font>
    <font>
      <sz val="8"/>
      <name val="明朝"/>
      <family val="1"/>
    </font>
    <font>
      <b/>
      <sz val="9"/>
      <name val="明朝"/>
      <family val="3"/>
    </font>
    <font>
      <sz val="6"/>
      <name val="明朝"/>
      <family val="3"/>
    </font>
    <font>
      <b/>
      <sz val="9"/>
      <color indexed="10"/>
      <name val="明朝"/>
      <family val="1"/>
    </font>
    <font>
      <sz val="12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6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tted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thin"/>
      <top style="hair"/>
      <bottom style="medium"/>
    </border>
    <border>
      <left style="thin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38" fontId="0" fillId="0" borderId="0" xfId="17" applyAlignment="1">
      <alignment/>
    </xf>
    <xf numFmtId="0" fontId="0" fillId="0" borderId="0" xfId="0" applyAlignment="1">
      <alignment horizontal="right"/>
    </xf>
    <xf numFmtId="184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" xfId="0" applyBorder="1" applyAlignment="1">
      <alignment/>
    </xf>
    <xf numFmtId="38" fontId="0" fillId="0" borderId="0" xfId="17" applyBorder="1" applyAlignment="1">
      <alignment/>
    </xf>
    <xf numFmtId="38" fontId="0" fillId="0" borderId="2" xfId="17" applyBorder="1" applyAlignment="1">
      <alignment/>
    </xf>
    <xf numFmtId="0" fontId="0" fillId="0" borderId="0" xfId="0" applyBorder="1" applyAlignment="1">
      <alignment/>
    </xf>
    <xf numFmtId="184" fontId="0" fillId="0" borderId="0" xfId="0" applyNumberFormat="1" applyBorder="1" applyAlignment="1">
      <alignment/>
    </xf>
    <xf numFmtId="184" fontId="0" fillId="0" borderId="2" xfId="0" applyNumberFormat="1" applyBorder="1" applyAlignment="1">
      <alignment/>
    </xf>
    <xf numFmtId="184" fontId="0" fillId="0" borderId="3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38" fontId="0" fillId="0" borderId="6" xfId="17" applyBorder="1" applyAlignment="1">
      <alignment/>
    </xf>
    <xf numFmtId="38" fontId="0" fillId="0" borderId="7" xfId="17" applyBorder="1" applyAlignment="1">
      <alignment/>
    </xf>
    <xf numFmtId="38" fontId="0" fillId="0" borderId="3" xfId="17" applyBorder="1" applyAlignment="1">
      <alignment/>
    </xf>
    <xf numFmtId="38" fontId="0" fillId="0" borderId="1" xfId="17" applyBorder="1" applyAlignment="1">
      <alignment/>
    </xf>
    <xf numFmtId="184" fontId="0" fillId="0" borderId="1" xfId="0" applyNumberFormat="1" applyBorder="1" applyAlignment="1">
      <alignment/>
    </xf>
    <xf numFmtId="184" fontId="0" fillId="0" borderId="8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38" fontId="4" fillId="0" borderId="14" xfId="17" applyFont="1" applyBorder="1" applyAlignment="1">
      <alignment/>
    </xf>
    <xf numFmtId="38" fontId="4" fillId="0" borderId="15" xfId="17" applyFont="1" applyBorder="1" applyAlignment="1">
      <alignment/>
    </xf>
    <xf numFmtId="38" fontId="4" fillId="0" borderId="16" xfId="17" applyFont="1" applyBorder="1" applyAlignment="1">
      <alignment/>
    </xf>
    <xf numFmtId="38" fontId="0" fillId="0" borderId="17" xfId="17" applyBorder="1" applyAlignment="1">
      <alignment/>
    </xf>
    <xf numFmtId="38" fontId="0" fillId="0" borderId="18" xfId="17" applyBorder="1" applyAlignment="1">
      <alignment/>
    </xf>
    <xf numFmtId="38" fontId="0" fillId="0" borderId="19" xfId="17" applyBorder="1" applyAlignment="1">
      <alignment/>
    </xf>
    <xf numFmtId="38" fontId="4" fillId="0" borderId="20" xfId="17" applyFont="1" applyBorder="1" applyAlignment="1">
      <alignment/>
    </xf>
    <xf numFmtId="38" fontId="0" fillId="0" borderId="21" xfId="17" applyBorder="1" applyAlignment="1">
      <alignment/>
    </xf>
    <xf numFmtId="38" fontId="0" fillId="0" borderId="22" xfId="17" applyBorder="1" applyAlignment="1">
      <alignment/>
    </xf>
    <xf numFmtId="0" fontId="0" fillId="0" borderId="17" xfId="0" applyBorder="1" applyAlignment="1">
      <alignment/>
    </xf>
    <xf numFmtId="38" fontId="0" fillId="0" borderId="20" xfId="17" applyBorder="1" applyAlignment="1">
      <alignment/>
    </xf>
    <xf numFmtId="38" fontId="4" fillId="0" borderId="23" xfId="17" applyFont="1" applyBorder="1" applyAlignment="1">
      <alignment/>
    </xf>
    <xf numFmtId="38" fontId="4" fillId="0" borderId="24" xfId="17" applyFont="1" applyBorder="1" applyAlignment="1">
      <alignment/>
    </xf>
    <xf numFmtId="38" fontId="4" fillId="0" borderId="25" xfId="17" applyFont="1" applyBorder="1" applyAlignment="1">
      <alignment/>
    </xf>
    <xf numFmtId="38" fontId="0" fillId="0" borderId="26" xfId="17" applyBorder="1" applyAlignment="1">
      <alignment/>
    </xf>
    <xf numFmtId="38" fontId="0" fillId="0" borderId="27" xfId="17" applyBorder="1" applyAlignment="1">
      <alignment/>
    </xf>
    <xf numFmtId="38" fontId="0" fillId="0" borderId="28" xfId="17" applyBorder="1" applyAlignment="1">
      <alignment/>
    </xf>
    <xf numFmtId="38" fontId="4" fillId="0" borderId="26" xfId="17" applyFont="1" applyBorder="1" applyAlignment="1">
      <alignment/>
    </xf>
    <xf numFmtId="38" fontId="4" fillId="0" borderId="27" xfId="17" applyFont="1" applyBorder="1" applyAlignment="1">
      <alignment/>
    </xf>
    <xf numFmtId="38" fontId="4" fillId="0" borderId="28" xfId="17" applyFont="1" applyBorder="1" applyAlignment="1">
      <alignment/>
    </xf>
    <xf numFmtId="38" fontId="0" fillId="0" borderId="24" xfId="17" applyBorder="1" applyAlignment="1">
      <alignment/>
    </xf>
    <xf numFmtId="38" fontId="0" fillId="0" borderId="25" xfId="17" applyBorder="1" applyAlignment="1">
      <alignment/>
    </xf>
    <xf numFmtId="38" fontId="0" fillId="0" borderId="14" xfId="17" applyFont="1" applyBorder="1" applyAlignment="1">
      <alignment/>
    </xf>
    <xf numFmtId="38" fontId="0" fillId="0" borderId="15" xfId="17" applyFont="1" applyBorder="1" applyAlignment="1">
      <alignment/>
    </xf>
    <xf numFmtId="38" fontId="0" fillId="0" borderId="16" xfId="17" applyFont="1" applyBorder="1" applyAlignment="1">
      <alignment/>
    </xf>
    <xf numFmtId="38" fontId="0" fillId="0" borderId="15" xfId="17" applyBorder="1" applyAlignment="1">
      <alignment/>
    </xf>
    <xf numFmtId="38" fontId="0" fillId="0" borderId="16" xfId="17" applyBorder="1" applyAlignment="1">
      <alignment/>
    </xf>
    <xf numFmtId="38" fontId="0" fillId="0" borderId="14" xfId="17" applyBorder="1" applyAlignment="1">
      <alignment/>
    </xf>
    <xf numFmtId="0" fontId="0" fillId="0" borderId="26" xfId="0" applyBorder="1" applyAlignment="1">
      <alignment/>
    </xf>
    <xf numFmtId="38" fontId="0" fillId="0" borderId="23" xfId="17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85" fontId="4" fillId="0" borderId="31" xfId="17" applyNumberFormat="1" applyFont="1" applyBorder="1" applyAlignment="1">
      <alignment/>
    </xf>
    <xf numFmtId="185" fontId="4" fillId="0" borderId="18" xfId="17" applyNumberFormat="1" applyFont="1" applyBorder="1" applyAlignment="1">
      <alignment/>
    </xf>
    <xf numFmtId="185" fontId="4" fillId="0" borderId="32" xfId="17" applyNumberFormat="1" applyFont="1" applyBorder="1" applyAlignment="1">
      <alignment/>
    </xf>
    <xf numFmtId="38" fontId="0" fillId="0" borderId="31" xfId="17" applyBorder="1" applyAlignment="1">
      <alignment/>
    </xf>
    <xf numFmtId="38" fontId="0" fillId="0" borderId="32" xfId="17" applyBorder="1" applyAlignment="1">
      <alignment/>
    </xf>
    <xf numFmtId="185" fontId="0" fillId="0" borderId="31" xfId="17" applyNumberFormat="1" applyFont="1" applyBorder="1" applyAlignment="1">
      <alignment/>
    </xf>
    <xf numFmtId="185" fontId="0" fillId="0" borderId="18" xfId="17" applyNumberFormat="1" applyFont="1" applyBorder="1" applyAlignment="1">
      <alignment/>
    </xf>
    <xf numFmtId="185" fontId="0" fillId="0" borderId="32" xfId="17" applyNumberFormat="1" applyFont="1" applyBorder="1" applyAlignment="1">
      <alignment/>
    </xf>
    <xf numFmtId="185" fontId="0" fillId="0" borderId="33" xfId="17" applyNumberFormat="1" applyFont="1" applyBorder="1" applyAlignment="1">
      <alignment/>
    </xf>
    <xf numFmtId="185" fontId="0" fillId="0" borderId="21" xfId="17" applyNumberFormat="1" applyFont="1" applyBorder="1" applyAlignment="1">
      <alignment/>
    </xf>
    <xf numFmtId="185" fontId="0" fillId="0" borderId="34" xfId="17" applyNumberFormat="1" applyFont="1" applyBorder="1" applyAlignment="1">
      <alignment/>
    </xf>
    <xf numFmtId="185" fontId="4" fillId="0" borderId="19" xfId="17" applyNumberFormat="1" applyFont="1" applyBorder="1" applyAlignment="1">
      <alignment/>
    </xf>
    <xf numFmtId="185" fontId="0" fillId="0" borderId="19" xfId="17" applyNumberFormat="1" applyFont="1" applyBorder="1" applyAlignment="1">
      <alignment/>
    </xf>
    <xf numFmtId="185" fontId="0" fillId="0" borderId="22" xfId="17" applyNumberFormat="1" applyFont="1" applyBorder="1" applyAlignment="1">
      <alignment/>
    </xf>
    <xf numFmtId="185" fontId="0" fillId="0" borderId="35" xfId="17" applyNumberFormat="1" applyFont="1" applyBorder="1" applyAlignment="1">
      <alignment/>
    </xf>
    <xf numFmtId="185" fontId="0" fillId="0" borderId="15" xfId="17" applyNumberFormat="1" applyFont="1" applyBorder="1" applyAlignment="1">
      <alignment/>
    </xf>
    <xf numFmtId="185" fontId="0" fillId="0" borderId="36" xfId="17" applyNumberFormat="1" applyFont="1" applyBorder="1" applyAlignment="1">
      <alignment/>
    </xf>
    <xf numFmtId="185" fontId="0" fillId="0" borderId="16" xfId="17" applyNumberFormat="1" applyFont="1" applyBorder="1" applyAlignment="1">
      <alignment/>
    </xf>
    <xf numFmtId="185" fontId="0" fillId="0" borderId="37" xfId="17" applyNumberFormat="1" applyFont="1" applyBorder="1" applyAlignment="1">
      <alignment/>
    </xf>
    <xf numFmtId="185" fontId="0" fillId="0" borderId="27" xfId="17" applyNumberFormat="1" applyFont="1" applyBorder="1" applyAlignment="1">
      <alignment/>
    </xf>
    <xf numFmtId="185" fontId="0" fillId="0" borderId="38" xfId="17" applyNumberFormat="1" applyFont="1" applyBorder="1" applyAlignment="1">
      <alignment/>
    </xf>
    <xf numFmtId="185" fontId="0" fillId="0" borderId="28" xfId="17" applyNumberFormat="1" applyFont="1" applyBorder="1" applyAlignment="1">
      <alignment/>
    </xf>
    <xf numFmtId="185" fontId="0" fillId="0" borderId="39" xfId="17" applyNumberFormat="1" applyFont="1" applyBorder="1" applyAlignment="1">
      <alignment/>
    </xf>
    <xf numFmtId="185" fontId="0" fillId="0" borderId="24" xfId="17" applyNumberFormat="1" applyFont="1" applyBorder="1" applyAlignment="1">
      <alignment/>
    </xf>
    <xf numFmtId="185" fontId="0" fillId="0" borderId="40" xfId="17" applyNumberFormat="1" applyFont="1" applyBorder="1" applyAlignment="1">
      <alignment/>
    </xf>
    <xf numFmtId="185" fontId="0" fillId="0" borderId="25" xfId="17" applyNumberFormat="1" applyFont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38" fontId="0" fillId="0" borderId="43" xfId="17" applyBorder="1" applyAlignment="1">
      <alignment/>
    </xf>
    <xf numFmtId="38" fontId="0" fillId="0" borderId="29" xfId="17" applyBorder="1" applyAlignment="1">
      <alignment/>
    </xf>
    <xf numFmtId="38" fontId="0" fillId="0" borderId="30" xfId="17" applyBorder="1" applyAlignment="1">
      <alignment/>
    </xf>
    <xf numFmtId="38" fontId="0" fillId="0" borderId="43" xfId="17" applyFont="1" applyBorder="1" applyAlignment="1">
      <alignment/>
    </xf>
    <xf numFmtId="38" fontId="4" fillId="0" borderId="44" xfId="17" applyFont="1" applyBorder="1" applyAlignment="1">
      <alignment/>
    </xf>
    <xf numFmtId="38" fontId="0" fillId="0" borderId="45" xfId="17" applyBorder="1" applyAlignment="1">
      <alignment/>
    </xf>
    <xf numFmtId="38" fontId="0" fillId="0" borderId="46" xfId="17" applyBorder="1" applyAlignment="1">
      <alignment/>
    </xf>
    <xf numFmtId="38" fontId="0" fillId="0" borderId="47" xfId="17" applyBorder="1" applyAlignment="1">
      <alignment/>
    </xf>
    <xf numFmtId="0" fontId="0" fillId="0" borderId="47" xfId="0" applyBorder="1" applyAlignment="1">
      <alignment/>
    </xf>
    <xf numFmtId="0" fontId="0" fillId="0" borderId="43" xfId="0" applyBorder="1" applyAlignment="1">
      <alignment/>
    </xf>
    <xf numFmtId="38" fontId="0" fillId="0" borderId="44" xfId="17" applyBorder="1" applyAlignment="1">
      <alignment/>
    </xf>
    <xf numFmtId="38" fontId="0" fillId="0" borderId="48" xfId="17" applyBorder="1" applyAlignment="1">
      <alignment/>
    </xf>
    <xf numFmtId="38" fontId="4" fillId="0" borderId="49" xfId="17" applyFont="1" applyBorder="1" applyAlignment="1">
      <alignment/>
    </xf>
    <xf numFmtId="38" fontId="4" fillId="0" borderId="50" xfId="17" applyFont="1" applyBorder="1" applyAlignment="1">
      <alignment/>
    </xf>
    <xf numFmtId="38" fontId="4" fillId="0" borderId="51" xfId="17" applyFont="1" applyBorder="1" applyAlignment="1">
      <alignment/>
    </xf>
    <xf numFmtId="38" fontId="4" fillId="0" borderId="52" xfId="17" applyFont="1" applyBorder="1" applyAlignment="1">
      <alignment/>
    </xf>
    <xf numFmtId="0" fontId="0" fillId="0" borderId="45" xfId="0" applyBorder="1" applyAlignment="1">
      <alignment horizontal="right" vertical="top"/>
    </xf>
    <xf numFmtId="0" fontId="0" fillId="0" borderId="46" xfId="0" applyBorder="1" applyAlignment="1">
      <alignment horizontal="right"/>
    </xf>
    <xf numFmtId="38" fontId="4" fillId="0" borderId="53" xfId="17" applyFont="1" applyBorder="1" applyAlignment="1">
      <alignment/>
    </xf>
    <xf numFmtId="38" fontId="4" fillId="0" borderId="54" xfId="17" applyFont="1" applyBorder="1" applyAlignment="1">
      <alignment/>
    </xf>
    <xf numFmtId="38" fontId="4" fillId="0" borderId="55" xfId="17" applyFont="1" applyBorder="1" applyAlignment="1">
      <alignment/>
    </xf>
    <xf numFmtId="38" fontId="4" fillId="0" borderId="56" xfId="17" applyFont="1" applyBorder="1" applyAlignment="1">
      <alignment/>
    </xf>
    <xf numFmtId="38" fontId="0" fillId="0" borderId="44" xfId="17" applyFont="1" applyBorder="1" applyAlignment="1">
      <alignment/>
    </xf>
    <xf numFmtId="38" fontId="0" fillId="0" borderId="53" xfId="17" applyBorder="1" applyAlignment="1">
      <alignment/>
    </xf>
    <xf numFmtId="38" fontId="0" fillId="0" borderId="54" xfId="17" applyBorder="1" applyAlignment="1">
      <alignment/>
    </xf>
    <xf numFmtId="38" fontId="0" fillId="0" borderId="55" xfId="17" applyBorder="1" applyAlignment="1">
      <alignment/>
    </xf>
    <xf numFmtId="38" fontId="4" fillId="0" borderId="45" xfId="17" applyFont="1" applyBorder="1" applyAlignment="1">
      <alignment/>
    </xf>
    <xf numFmtId="38" fontId="4" fillId="0" borderId="46" xfId="17" applyFont="1" applyBorder="1" applyAlignment="1">
      <alignment/>
    </xf>
    <xf numFmtId="38" fontId="4" fillId="0" borderId="48" xfId="17" applyFont="1" applyBorder="1" applyAlignment="1">
      <alignment/>
    </xf>
    <xf numFmtId="38" fontId="0" fillId="0" borderId="53" xfId="17" applyFont="1" applyBorder="1" applyAlignment="1">
      <alignment/>
    </xf>
    <xf numFmtId="38" fontId="0" fillId="0" borderId="54" xfId="17" applyFont="1" applyBorder="1" applyAlignment="1">
      <alignment/>
    </xf>
    <xf numFmtId="38" fontId="0" fillId="0" borderId="55" xfId="17" applyFont="1" applyBorder="1" applyAlignment="1">
      <alignment/>
    </xf>
    <xf numFmtId="0" fontId="0" fillId="0" borderId="55" xfId="0" applyBorder="1" applyAlignment="1">
      <alignment/>
    </xf>
    <xf numFmtId="38" fontId="0" fillId="0" borderId="56" xfId="17" applyFont="1" applyBorder="1" applyAlignment="1">
      <alignment/>
    </xf>
    <xf numFmtId="0" fontId="0" fillId="0" borderId="46" xfId="0" applyBorder="1" applyAlignment="1">
      <alignment/>
    </xf>
    <xf numFmtId="38" fontId="0" fillId="0" borderId="56" xfId="17" applyBorder="1" applyAlignment="1">
      <alignment/>
    </xf>
    <xf numFmtId="0" fontId="0" fillId="0" borderId="56" xfId="0" applyBorder="1" applyAlignment="1">
      <alignment/>
    </xf>
    <xf numFmtId="0" fontId="0" fillId="0" borderId="44" xfId="0" applyBorder="1" applyAlignment="1">
      <alignment/>
    </xf>
    <xf numFmtId="0" fontId="0" fillId="0" borderId="48" xfId="0" applyBorder="1" applyAlignment="1">
      <alignment/>
    </xf>
    <xf numFmtId="38" fontId="4" fillId="0" borderId="33" xfId="17" applyFont="1" applyBorder="1" applyAlignment="1">
      <alignment/>
    </xf>
    <xf numFmtId="38" fontId="0" fillId="0" borderId="34" xfId="17" applyBorder="1" applyAlignment="1">
      <alignment/>
    </xf>
    <xf numFmtId="38" fontId="0" fillId="0" borderId="33" xfId="17" applyBorder="1" applyAlignment="1">
      <alignment/>
    </xf>
    <xf numFmtId="38" fontId="4" fillId="0" borderId="57" xfId="17" applyFont="1" applyBorder="1" applyAlignment="1">
      <alignment/>
    </xf>
    <xf numFmtId="38" fontId="4" fillId="0" borderId="58" xfId="17" applyFont="1" applyBorder="1" applyAlignment="1">
      <alignment/>
    </xf>
    <xf numFmtId="38" fontId="4" fillId="0" borderId="59" xfId="17" applyFont="1" applyBorder="1" applyAlignment="1">
      <alignment/>
    </xf>
    <xf numFmtId="38" fontId="0" fillId="0" borderId="58" xfId="17" applyBorder="1" applyAlignment="1">
      <alignment/>
    </xf>
    <xf numFmtId="38" fontId="0" fillId="0" borderId="59" xfId="17" applyBorder="1" applyAlignment="1">
      <alignment/>
    </xf>
    <xf numFmtId="38" fontId="0" fillId="0" borderId="57" xfId="17" applyBorder="1" applyAlignment="1">
      <alignment/>
    </xf>
    <xf numFmtId="38" fontId="0" fillId="0" borderId="60" xfId="17" applyBorder="1" applyAlignment="1">
      <alignment/>
    </xf>
    <xf numFmtId="38" fontId="4" fillId="0" borderId="61" xfId="17" applyFont="1" applyBorder="1" applyAlignment="1">
      <alignment/>
    </xf>
    <xf numFmtId="38" fontId="0" fillId="0" borderId="62" xfId="17" applyBorder="1" applyAlignment="1">
      <alignment/>
    </xf>
    <xf numFmtId="38" fontId="0" fillId="0" borderId="63" xfId="17" applyBorder="1" applyAlignment="1">
      <alignment/>
    </xf>
    <xf numFmtId="38" fontId="0" fillId="0" borderId="64" xfId="17" applyBorder="1" applyAlignment="1">
      <alignment/>
    </xf>
    <xf numFmtId="38" fontId="0" fillId="0" borderId="65" xfId="17" applyBorder="1" applyAlignment="1">
      <alignment/>
    </xf>
    <xf numFmtId="38" fontId="0" fillId="0" borderId="66" xfId="17" applyBorder="1" applyAlignment="1">
      <alignment/>
    </xf>
    <xf numFmtId="38" fontId="0" fillId="0" borderId="67" xfId="17" applyBorder="1" applyAlignment="1">
      <alignment/>
    </xf>
    <xf numFmtId="38" fontId="0" fillId="0" borderId="68" xfId="17" applyBorder="1" applyAlignment="1">
      <alignment/>
    </xf>
    <xf numFmtId="38" fontId="4" fillId="0" borderId="69" xfId="17" applyFont="1" applyBorder="1" applyAlignment="1">
      <alignment/>
    </xf>
    <xf numFmtId="38" fontId="4" fillId="0" borderId="63" xfId="17" applyFont="1" applyBorder="1" applyAlignment="1">
      <alignment/>
    </xf>
    <xf numFmtId="38" fontId="0" fillId="0" borderId="69" xfId="17" applyFont="1" applyBorder="1" applyAlignment="1">
      <alignment/>
    </xf>
    <xf numFmtId="38" fontId="0" fillId="0" borderId="69" xfId="17" applyBorder="1" applyAlignment="1">
      <alignment/>
    </xf>
    <xf numFmtId="38" fontId="0" fillId="0" borderId="70" xfId="17" applyBorder="1" applyAlignment="1">
      <alignment/>
    </xf>
    <xf numFmtId="38" fontId="0" fillId="0" borderId="71" xfId="17" applyBorder="1" applyAlignment="1">
      <alignment/>
    </xf>
    <xf numFmtId="38" fontId="0" fillId="0" borderId="72" xfId="17" applyBorder="1" applyAlignment="1">
      <alignment/>
    </xf>
    <xf numFmtId="38" fontId="0" fillId="0" borderId="73" xfId="17" applyBorder="1" applyAlignment="1">
      <alignment/>
    </xf>
    <xf numFmtId="185" fontId="0" fillId="0" borderId="72" xfId="17" applyNumberFormat="1" applyFont="1" applyBorder="1" applyAlignment="1">
      <alignment/>
    </xf>
    <xf numFmtId="185" fontId="0" fillId="0" borderId="73" xfId="17" applyNumberFormat="1" applyFont="1" applyBorder="1" applyAlignment="1">
      <alignment/>
    </xf>
    <xf numFmtId="185" fontId="4" fillId="0" borderId="74" xfId="17" applyNumberFormat="1" applyFont="1" applyBorder="1" applyAlignment="1">
      <alignment/>
    </xf>
    <xf numFmtId="185" fontId="0" fillId="0" borderId="74" xfId="17" applyNumberFormat="1" applyFont="1" applyBorder="1" applyAlignment="1">
      <alignment/>
    </xf>
    <xf numFmtId="185" fontId="0" fillId="0" borderId="75" xfId="17" applyNumberFormat="1" applyFont="1" applyBorder="1" applyAlignment="1">
      <alignment/>
    </xf>
    <xf numFmtId="185" fontId="4" fillId="0" borderId="76" xfId="17" applyNumberFormat="1" applyFont="1" applyBorder="1" applyAlignment="1">
      <alignment/>
    </xf>
    <xf numFmtId="185" fontId="4" fillId="0" borderId="77" xfId="17" applyNumberFormat="1" applyFont="1" applyBorder="1" applyAlignment="1">
      <alignment/>
    </xf>
    <xf numFmtId="185" fontId="0" fillId="0" borderId="76" xfId="17" applyNumberFormat="1" applyFont="1" applyBorder="1" applyAlignment="1">
      <alignment/>
    </xf>
    <xf numFmtId="185" fontId="0" fillId="0" borderId="77" xfId="17" applyNumberFormat="1" applyFont="1" applyBorder="1" applyAlignment="1">
      <alignment/>
    </xf>
    <xf numFmtId="185" fontId="4" fillId="0" borderId="75" xfId="17" applyNumberFormat="1" applyFont="1" applyBorder="1" applyAlignment="1">
      <alignment/>
    </xf>
    <xf numFmtId="185" fontId="4" fillId="0" borderId="78" xfId="17" applyNumberFormat="1" applyFont="1" applyBorder="1" applyAlignment="1">
      <alignment/>
    </xf>
    <xf numFmtId="185" fontId="0" fillId="0" borderId="78" xfId="17" applyNumberFormat="1" applyFont="1" applyBorder="1" applyAlignment="1">
      <alignment/>
    </xf>
    <xf numFmtId="185" fontId="0" fillId="0" borderId="79" xfId="17" applyNumberFormat="1" applyFont="1" applyBorder="1" applyAlignment="1">
      <alignment/>
    </xf>
    <xf numFmtId="185" fontId="0" fillId="0" borderId="80" xfId="17" applyNumberFormat="1" applyFont="1" applyBorder="1" applyAlignment="1">
      <alignment/>
    </xf>
    <xf numFmtId="185" fontId="0" fillId="0" borderId="81" xfId="17" applyNumberFormat="1" applyFont="1" applyBorder="1" applyAlignment="1">
      <alignment/>
    </xf>
    <xf numFmtId="186" fontId="0" fillId="0" borderId="0" xfId="0" applyNumberFormat="1" applyBorder="1" applyAlignment="1">
      <alignment/>
    </xf>
    <xf numFmtId="38" fontId="0" fillId="0" borderId="0" xfId="17" applyFont="1" applyBorder="1" applyAlignment="1">
      <alignment horizontal="center"/>
    </xf>
    <xf numFmtId="0" fontId="7" fillId="0" borderId="82" xfId="0" applyFont="1" applyBorder="1" applyAlignment="1">
      <alignment horizontal="left" vertical="top" wrapText="1"/>
    </xf>
    <xf numFmtId="0" fontId="8" fillId="0" borderId="83" xfId="0" applyFont="1" applyBorder="1" applyAlignment="1">
      <alignment horizontal="left" vertical="top" wrapText="1"/>
    </xf>
    <xf numFmtId="0" fontId="9" fillId="0" borderId="83" xfId="0" applyFont="1" applyBorder="1" applyAlignment="1">
      <alignment horizontal="left" vertical="top" wrapText="1"/>
    </xf>
    <xf numFmtId="0" fontId="7" fillId="0" borderId="84" xfId="0" applyFont="1" applyBorder="1" applyAlignment="1">
      <alignment horizontal="left" vertical="top" wrapText="1"/>
    </xf>
    <xf numFmtId="0" fontId="8" fillId="0" borderId="74" xfId="0" applyFont="1" applyBorder="1" applyAlignment="1">
      <alignment horizontal="left" vertical="top" wrapText="1"/>
    </xf>
    <xf numFmtId="0" fontId="7" fillId="0" borderId="74" xfId="0" applyFont="1" applyBorder="1" applyAlignment="1">
      <alignment horizontal="left" vertical="top" wrapText="1"/>
    </xf>
    <xf numFmtId="0" fontId="10" fillId="0" borderId="85" xfId="0" applyFont="1" applyBorder="1" applyAlignment="1">
      <alignment horizontal="left" vertical="top" wrapText="1"/>
    </xf>
    <xf numFmtId="0" fontId="7" fillId="0" borderId="80" xfId="0" applyFont="1" applyBorder="1" applyAlignment="1">
      <alignment horizontal="left" vertical="top" wrapText="1"/>
    </xf>
    <xf numFmtId="0" fontId="12" fillId="0" borderId="85" xfId="0" applyFont="1" applyBorder="1" applyAlignment="1">
      <alignment horizontal="left" vertical="top" wrapText="1"/>
    </xf>
    <xf numFmtId="0" fontId="0" fillId="0" borderId="86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87" xfId="0" applyBorder="1" applyAlignment="1">
      <alignment horizontal="center"/>
    </xf>
    <xf numFmtId="0" fontId="0" fillId="0" borderId="87" xfId="0" applyBorder="1" applyAlignment="1">
      <alignment/>
    </xf>
    <xf numFmtId="0" fontId="0" fillId="0" borderId="10" xfId="0" applyBorder="1" applyAlignment="1">
      <alignment horizontal="right" wrapText="1"/>
    </xf>
    <xf numFmtId="38" fontId="0" fillId="0" borderId="1" xfId="17" applyFont="1" applyBorder="1" applyAlignment="1">
      <alignment horizontal="center"/>
    </xf>
    <xf numFmtId="0" fontId="0" fillId="0" borderId="1" xfId="0" applyFont="1" applyBorder="1" applyAlignment="1">
      <alignment/>
    </xf>
    <xf numFmtId="38" fontId="0" fillId="0" borderId="10" xfId="17" applyBorder="1" applyAlignment="1">
      <alignment/>
    </xf>
    <xf numFmtId="38" fontId="0" fillId="0" borderId="11" xfId="17" applyBorder="1" applyAlignment="1">
      <alignment/>
    </xf>
    <xf numFmtId="0" fontId="0" fillId="0" borderId="9" xfId="0" applyFill="1" applyBorder="1" applyAlignment="1">
      <alignment horizontal="left" vertical="top"/>
    </xf>
    <xf numFmtId="184" fontId="0" fillId="0" borderId="10" xfId="0" applyNumberFormat="1" applyBorder="1" applyAlignment="1">
      <alignment/>
    </xf>
    <xf numFmtId="38" fontId="0" fillId="0" borderId="10" xfId="17" applyFont="1" applyBorder="1" applyAlignment="1">
      <alignment horizontal="center"/>
    </xf>
    <xf numFmtId="184" fontId="0" fillId="0" borderId="0" xfId="0" applyNumberFormat="1" applyBorder="1" applyAlignment="1">
      <alignment horizontal="center"/>
    </xf>
    <xf numFmtId="0" fontId="0" fillId="0" borderId="86" xfId="0" applyBorder="1" applyAlignment="1">
      <alignment horizontal="center" wrapText="1"/>
    </xf>
    <xf numFmtId="38" fontId="0" fillId="0" borderId="2" xfId="17" applyFont="1" applyBorder="1" applyAlignment="1">
      <alignment horizontal="center"/>
    </xf>
    <xf numFmtId="0" fontId="0" fillId="0" borderId="2" xfId="0" applyBorder="1" applyAlignment="1">
      <alignment/>
    </xf>
    <xf numFmtId="184" fontId="0" fillId="0" borderId="1" xfId="0" applyNumberForma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0" fillId="0" borderId="0" xfId="0" applyAlignment="1">
      <alignment/>
    </xf>
    <xf numFmtId="0" fontId="4" fillId="0" borderId="88" xfId="0" applyFont="1" applyBorder="1" applyAlignment="1">
      <alignment horizontal="left"/>
    </xf>
    <xf numFmtId="38" fontId="4" fillId="0" borderId="89" xfId="17" applyFont="1" applyBorder="1" applyAlignment="1">
      <alignment/>
    </xf>
    <xf numFmtId="38" fontId="4" fillId="0" borderId="9" xfId="17" applyFont="1" applyBorder="1" applyAlignment="1">
      <alignment/>
    </xf>
    <xf numFmtId="38" fontId="0" fillId="0" borderId="13" xfId="17" applyBorder="1" applyAlignment="1">
      <alignment/>
    </xf>
    <xf numFmtId="38" fontId="0" fillId="0" borderId="41" xfId="17" applyBorder="1" applyAlignment="1">
      <alignment/>
    </xf>
    <xf numFmtId="38" fontId="4" fillId="0" borderId="41" xfId="17" applyFont="1" applyBorder="1" applyAlignment="1">
      <alignment/>
    </xf>
    <xf numFmtId="38" fontId="4" fillId="0" borderId="11" xfId="17" applyFont="1" applyBorder="1" applyAlignment="1">
      <alignment/>
    </xf>
    <xf numFmtId="38" fontId="0" fillId="0" borderId="9" xfId="17" applyFont="1" applyBorder="1" applyAlignment="1">
      <alignment horizontal="center"/>
    </xf>
    <xf numFmtId="38" fontId="4" fillId="0" borderId="90" xfId="17" applyFont="1" applyBorder="1" applyAlignment="1">
      <alignment/>
    </xf>
    <xf numFmtId="38" fontId="4" fillId="0" borderId="87" xfId="17" applyFont="1" applyBorder="1" applyAlignment="1">
      <alignment/>
    </xf>
    <xf numFmtId="38" fontId="4" fillId="0" borderId="42" xfId="17" applyFont="1" applyBorder="1" applyAlignment="1">
      <alignment/>
    </xf>
    <xf numFmtId="38" fontId="4" fillId="0" borderId="78" xfId="17" applyFont="1" applyBorder="1" applyAlignment="1">
      <alignment/>
    </xf>
    <xf numFmtId="0" fontId="2" fillId="0" borderId="0" xfId="0" applyFont="1" applyAlignment="1">
      <alignment/>
    </xf>
    <xf numFmtId="0" fontId="8" fillId="0" borderId="91" xfId="0" applyFont="1" applyBorder="1" applyAlignment="1">
      <alignment horizontal="left" vertical="top" wrapText="1"/>
    </xf>
    <xf numFmtId="0" fontId="7" fillId="0" borderId="91" xfId="0" applyFont="1" applyBorder="1" applyAlignment="1">
      <alignment horizontal="left" vertical="top" wrapText="1"/>
    </xf>
    <xf numFmtId="0" fontId="7" fillId="0" borderId="78" xfId="0" applyFont="1" applyBorder="1" applyAlignment="1">
      <alignment horizontal="left" vertical="top" wrapText="1"/>
    </xf>
    <xf numFmtId="0" fontId="7" fillId="0" borderId="92" xfId="0" applyFont="1" applyBorder="1" applyAlignment="1">
      <alignment horizontal="left" vertical="top" wrapText="1"/>
    </xf>
    <xf numFmtId="38" fontId="0" fillId="0" borderId="93" xfId="17" applyFont="1" applyBorder="1" applyAlignment="1">
      <alignment horizontal="center"/>
    </xf>
    <xf numFmtId="38" fontId="4" fillId="0" borderId="94" xfId="17" applyFont="1" applyBorder="1" applyAlignment="1">
      <alignment/>
    </xf>
    <xf numFmtId="38" fontId="0" fillId="0" borderId="95" xfId="17" applyBorder="1" applyAlignment="1">
      <alignment/>
    </xf>
    <xf numFmtId="38" fontId="0" fillId="0" borderId="18" xfId="17" applyFont="1" applyBorder="1" applyAlignment="1">
      <alignment horizontal="center"/>
    </xf>
    <xf numFmtId="38" fontId="0" fillId="0" borderId="96" xfId="17" applyBorder="1" applyAlignment="1">
      <alignment/>
    </xf>
    <xf numFmtId="38" fontId="4" fillId="0" borderId="96" xfId="17" applyFont="1" applyBorder="1" applyAlignment="1">
      <alignment/>
    </xf>
    <xf numFmtId="38" fontId="0" fillId="0" borderId="15" xfId="17" applyFont="1" applyBorder="1" applyAlignment="1">
      <alignment horizontal="center"/>
    </xf>
    <xf numFmtId="38" fontId="0" fillId="0" borderId="97" xfId="17" applyFont="1" applyBorder="1" applyAlignment="1">
      <alignment horizontal="center"/>
    </xf>
    <xf numFmtId="38" fontId="4" fillId="0" borderId="3" xfId="17" applyFont="1" applyBorder="1" applyAlignment="1">
      <alignment/>
    </xf>
    <xf numFmtId="38" fontId="0" fillId="0" borderId="98" xfId="17" applyBorder="1" applyAlignment="1">
      <alignment/>
    </xf>
    <xf numFmtId="38" fontId="4" fillId="0" borderId="6" xfId="17" applyFont="1" applyBorder="1" applyAlignment="1">
      <alignment/>
    </xf>
    <xf numFmtId="38" fontId="0" fillId="0" borderId="1" xfId="17" applyFont="1" applyBorder="1" applyAlignment="1">
      <alignment horizontal="center"/>
    </xf>
    <xf numFmtId="38" fontId="0" fillId="0" borderId="99" xfId="17" applyFont="1" applyBorder="1" applyAlignment="1">
      <alignment horizontal="center"/>
    </xf>
    <xf numFmtId="38" fontId="0" fillId="0" borderId="8" xfId="17" applyFont="1" applyBorder="1" applyAlignment="1">
      <alignment horizontal="center"/>
    </xf>
    <xf numFmtId="38" fontId="0" fillId="0" borderId="27" xfId="17" applyFont="1" applyBorder="1" applyAlignment="1">
      <alignment horizontal="center"/>
    </xf>
    <xf numFmtId="38" fontId="0" fillId="0" borderId="98" xfId="17" applyFont="1" applyBorder="1" applyAlignment="1">
      <alignment horizontal="center"/>
    </xf>
    <xf numFmtId="38" fontId="0" fillId="0" borderId="86" xfId="17" applyFont="1" applyBorder="1" applyAlignment="1">
      <alignment horizontal="center"/>
    </xf>
    <xf numFmtId="38" fontId="0" fillId="0" borderId="24" xfId="17" applyFont="1" applyBorder="1" applyAlignment="1">
      <alignment horizontal="center"/>
    </xf>
    <xf numFmtId="38" fontId="4" fillId="0" borderId="100" xfId="17" applyFont="1" applyBorder="1" applyAlignment="1">
      <alignment/>
    </xf>
    <xf numFmtId="38" fontId="0" fillId="0" borderId="101" xfId="17" applyFont="1" applyBorder="1" applyAlignment="1">
      <alignment horizontal="center"/>
    </xf>
    <xf numFmtId="0" fontId="0" fillId="0" borderId="13" xfId="0" applyBorder="1" applyAlignment="1">
      <alignment/>
    </xf>
    <xf numFmtId="38" fontId="0" fillId="0" borderId="102" xfId="17" applyFont="1" applyBorder="1" applyAlignment="1">
      <alignment horizontal="center"/>
    </xf>
    <xf numFmtId="38" fontId="0" fillId="0" borderId="103" xfId="17" applyFont="1" applyBorder="1" applyAlignment="1">
      <alignment horizontal="center"/>
    </xf>
    <xf numFmtId="38" fontId="0" fillId="0" borderId="0" xfId="17" applyFont="1" applyBorder="1" applyAlignment="1">
      <alignment horizontal="right"/>
    </xf>
    <xf numFmtId="38" fontId="0" fillId="0" borderId="1" xfId="17" applyFont="1" applyBorder="1" applyAlignment="1">
      <alignment horizontal="right"/>
    </xf>
    <xf numFmtId="38" fontId="0" fillId="0" borderId="10" xfId="17" applyFont="1" applyBorder="1" applyAlignment="1">
      <alignment horizontal="right"/>
    </xf>
    <xf numFmtId="38" fontId="4" fillId="0" borderId="104" xfId="17" applyFont="1" applyBorder="1" applyAlignment="1">
      <alignment/>
    </xf>
    <xf numFmtId="38" fontId="4" fillId="0" borderId="105" xfId="17" applyFont="1" applyBorder="1" applyAlignment="1">
      <alignment/>
    </xf>
    <xf numFmtId="38" fontId="4" fillId="0" borderId="106" xfId="17" applyFont="1" applyBorder="1" applyAlignment="1">
      <alignment/>
    </xf>
    <xf numFmtId="38" fontId="0" fillId="0" borderId="107" xfId="17" applyBorder="1" applyAlignment="1">
      <alignment/>
    </xf>
    <xf numFmtId="38" fontId="0" fillId="0" borderId="108" xfId="17" applyBorder="1" applyAlignment="1">
      <alignment/>
    </xf>
    <xf numFmtId="38" fontId="0" fillId="0" borderId="109" xfId="17" applyBorder="1" applyAlignment="1">
      <alignment/>
    </xf>
    <xf numFmtId="0" fontId="0" fillId="0" borderId="107" xfId="0" applyBorder="1" applyAlignment="1">
      <alignment/>
    </xf>
    <xf numFmtId="0" fontId="0" fillId="0" borderId="108" xfId="0" applyBorder="1" applyAlignment="1">
      <alignment/>
    </xf>
    <xf numFmtId="0" fontId="0" fillId="0" borderId="109" xfId="0" applyBorder="1" applyAlignment="1">
      <alignment/>
    </xf>
    <xf numFmtId="49" fontId="0" fillId="0" borderId="108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9" xfId="0" applyNumberFormat="1" applyBorder="1" applyAlignment="1">
      <alignment horizontal="center"/>
    </xf>
    <xf numFmtId="38" fontId="0" fillId="0" borderId="110" xfId="17" applyBorder="1" applyAlignment="1">
      <alignment/>
    </xf>
    <xf numFmtId="38" fontId="0" fillId="0" borderId="111" xfId="17" applyBorder="1" applyAlignment="1">
      <alignment/>
    </xf>
    <xf numFmtId="38" fontId="0" fillId="0" borderId="112" xfId="17" applyBorder="1" applyAlignment="1">
      <alignment/>
    </xf>
    <xf numFmtId="49" fontId="0" fillId="0" borderId="1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111" xfId="0" applyNumberFormat="1" applyBorder="1" applyAlignment="1">
      <alignment horizontal="center"/>
    </xf>
    <xf numFmtId="49" fontId="0" fillId="0" borderId="112" xfId="0" applyNumberFormat="1" applyBorder="1" applyAlignment="1">
      <alignment horizontal="center"/>
    </xf>
    <xf numFmtId="38" fontId="4" fillId="0" borderId="107" xfId="17" applyFont="1" applyBorder="1" applyAlignment="1">
      <alignment horizontal="right"/>
    </xf>
    <xf numFmtId="38" fontId="4" fillId="0" borderId="10" xfId="17" applyFont="1" applyBorder="1" applyAlignment="1">
      <alignment horizontal="center"/>
    </xf>
    <xf numFmtId="38" fontId="4" fillId="0" borderId="0" xfId="17" applyFont="1" applyAlignment="1">
      <alignment horizontal="center"/>
    </xf>
    <xf numFmtId="38" fontId="4" fillId="0" borderId="108" xfId="17" applyFont="1" applyBorder="1" applyAlignment="1">
      <alignment horizontal="center"/>
    </xf>
    <xf numFmtId="38" fontId="4" fillId="0" borderId="109" xfId="17" applyFont="1" applyBorder="1" applyAlignment="1">
      <alignment horizontal="center"/>
    </xf>
    <xf numFmtId="38" fontId="0" fillId="0" borderId="107" xfId="17" applyBorder="1" applyAlignment="1">
      <alignment horizontal="center"/>
    </xf>
    <xf numFmtId="38" fontId="0" fillId="0" borderId="10" xfId="17" applyBorder="1" applyAlignment="1">
      <alignment horizontal="center"/>
    </xf>
    <xf numFmtId="38" fontId="0" fillId="0" borderId="8" xfId="17" applyBorder="1" applyAlignment="1">
      <alignment horizontal="center"/>
    </xf>
    <xf numFmtId="38" fontId="0" fillId="0" borderId="111" xfId="17" applyBorder="1" applyAlignment="1">
      <alignment horizontal="center"/>
    </xf>
    <xf numFmtId="38" fontId="0" fillId="0" borderId="112" xfId="17" applyBorder="1" applyAlignment="1">
      <alignment horizontal="center"/>
    </xf>
    <xf numFmtId="38" fontId="4" fillId="0" borderId="1" xfId="17" applyFont="1" applyBorder="1" applyAlignment="1">
      <alignment horizontal="right"/>
    </xf>
    <xf numFmtId="38" fontId="0" fillId="0" borderId="108" xfId="17" applyBorder="1" applyAlignment="1">
      <alignment horizontal="center"/>
    </xf>
    <xf numFmtId="38" fontId="0" fillId="0" borderId="109" xfId="17" applyBorder="1" applyAlignment="1">
      <alignment horizontal="center"/>
    </xf>
    <xf numFmtId="38" fontId="0" fillId="0" borderId="0" xfId="17" applyAlignment="1">
      <alignment horizontal="center"/>
    </xf>
    <xf numFmtId="38" fontId="4" fillId="0" borderId="113" xfId="17" applyFont="1" applyBorder="1" applyAlignment="1">
      <alignment horizontal="right"/>
    </xf>
    <xf numFmtId="38" fontId="4" fillId="0" borderId="87" xfId="17" applyFont="1" applyBorder="1" applyAlignment="1">
      <alignment horizontal="right"/>
    </xf>
    <xf numFmtId="38" fontId="0" fillId="0" borderId="4" xfId="17" applyBorder="1" applyAlignment="1">
      <alignment horizontal="center"/>
    </xf>
    <xf numFmtId="38" fontId="0" fillId="0" borderId="114" xfId="17" applyBorder="1" applyAlignment="1">
      <alignment horizontal="center"/>
    </xf>
    <xf numFmtId="38" fontId="0" fillId="0" borderId="115" xfId="17" applyBorder="1" applyAlignment="1">
      <alignment horizontal="center"/>
    </xf>
    <xf numFmtId="38" fontId="4" fillId="0" borderId="116" xfId="17" applyFont="1" applyBorder="1" applyAlignment="1">
      <alignment/>
    </xf>
    <xf numFmtId="38" fontId="0" fillId="0" borderId="117" xfId="17" applyFont="1" applyBorder="1" applyAlignment="1">
      <alignment horizontal="center"/>
    </xf>
    <xf numFmtId="38" fontId="0" fillId="0" borderId="118" xfId="17" applyFont="1" applyBorder="1" applyAlignment="1">
      <alignment horizontal="center"/>
    </xf>
    <xf numFmtId="185" fontId="0" fillId="0" borderId="10" xfId="17" applyNumberFormat="1" applyFont="1" applyBorder="1" applyAlignment="1">
      <alignment/>
    </xf>
    <xf numFmtId="185" fontId="0" fillId="0" borderId="107" xfId="17" applyNumberFormat="1" applyFont="1" applyBorder="1" applyAlignment="1">
      <alignment/>
    </xf>
    <xf numFmtId="185" fontId="0" fillId="0" borderId="78" xfId="17" applyNumberFormat="1" applyFont="1" applyBorder="1" applyAlignment="1">
      <alignment/>
    </xf>
    <xf numFmtId="0" fontId="8" fillId="0" borderId="119" xfId="0" applyFont="1" applyBorder="1" applyAlignment="1">
      <alignment horizontal="left" vertical="top" wrapText="1"/>
    </xf>
    <xf numFmtId="0" fontId="7" fillId="0" borderId="119" xfId="0" applyFont="1" applyBorder="1" applyAlignment="1">
      <alignment horizontal="left" vertical="top" wrapText="1"/>
    </xf>
    <xf numFmtId="0" fontId="10" fillId="0" borderId="84" xfId="0" applyFont="1" applyBorder="1" applyAlignment="1">
      <alignment horizontal="left" vertical="top" wrapText="1"/>
    </xf>
    <xf numFmtId="0" fontId="7" fillId="0" borderId="120" xfId="0" applyFont="1" applyBorder="1" applyAlignment="1">
      <alignment horizontal="left" vertical="top" wrapText="1"/>
    </xf>
    <xf numFmtId="0" fontId="4" fillId="0" borderId="121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74" xfId="0" applyBorder="1" applyAlignment="1">
      <alignment horizontal="right" vertical="top"/>
    </xf>
    <xf numFmtId="0" fontId="0" fillId="0" borderId="75" xfId="0" applyBorder="1" applyAlignment="1">
      <alignment horizontal="right"/>
    </xf>
    <xf numFmtId="185" fontId="0" fillId="0" borderId="122" xfId="17" applyNumberFormat="1" applyFont="1" applyBorder="1" applyAlignment="1">
      <alignment/>
    </xf>
    <xf numFmtId="185" fontId="0" fillId="0" borderId="122" xfId="17" applyNumberFormat="1" applyFont="1" applyBorder="1" applyAlignment="1">
      <alignment horizontal="center"/>
    </xf>
    <xf numFmtId="38" fontId="0" fillId="0" borderId="122" xfId="17" applyBorder="1" applyAlignment="1">
      <alignment horizontal="center"/>
    </xf>
    <xf numFmtId="185" fontId="0" fillId="0" borderId="116" xfId="17" applyNumberFormat="1" applyFont="1" applyBorder="1" applyAlignment="1">
      <alignment/>
    </xf>
    <xf numFmtId="38" fontId="0" fillId="0" borderId="78" xfId="17" applyBorder="1" applyAlignment="1">
      <alignment horizontal="center"/>
    </xf>
    <xf numFmtId="38" fontId="0" fillId="0" borderId="79" xfId="17" applyBorder="1" applyAlignment="1">
      <alignment horizontal="center"/>
    </xf>
    <xf numFmtId="185" fontId="0" fillId="0" borderId="79" xfId="17" applyNumberFormat="1" applyFont="1" applyBorder="1" applyAlignment="1">
      <alignment/>
    </xf>
    <xf numFmtId="38" fontId="0" fillId="0" borderId="116" xfId="17" applyBorder="1" applyAlignment="1">
      <alignment horizontal="center"/>
    </xf>
    <xf numFmtId="185" fontId="0" fillId="0" borderId="123" xfId="17" applyNumberFormat="1" applyFont="1" applyBorder="1" applyAlignment="1">
      <alignment/>
    </xf>
    <xf numFmtId="185" fontId="0" fillId="0" borderId="80" xfId="17" applyNumberFormat="1" applyFont="1" applyBorder="1" applyAlignment="1">
      <alignment/>
    </xf>
    <xf numFmtId="38" fontId="0" fillId="0" borderId="80" xfId="17" applyBorder="1" applyAlignment="1">
      <alignment horizontal="center"/>
    </xf>
    <xf numFmtId="38" fontId="0" fillId="0" borderId="81" xfId="17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8" xfId="0" applyFill="1" applyBorder="1" applyAlignment="1">
      <alignment/>
    </xf>
    <xf numFmtId="184" fontId="0" fillId="0" borderId="124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16" xfId="0" applyBorder="1" applyAlignment="1">
      <alignment horizontal="center"/>
    </xf>
    <xf numFmtId="189" fontId="14" fillId="0" borderId="0" xfId="17" applyNumberFormat="1" applyFont="1" applyFill="1" applyBorder="1" applyAlignment="1">
      <alignment horizontal="right"/>
    </xf>
    <xf numFmtId="189" fontId="15" fillId="0" borderId="0" xfId="17" applyNumberFormat="1" applyFont="1" applyFill="1" applyBorder="1" applyAlignment="1">
      <alignment horizontal="right"/>
    </xf>
    <xf numFmtId="189" fontId="15" fillId="0" borderId="100" xfId="17" applyNumberFormat="1" applyFont="1" applyFill="1" applyBorder="1" applyAlignment="1">
      <alignment horizontal="right"/>
    </xf>
    <xf numFmtId="0" fontId="0" fillId="0" borderId="62" xfId="0" applyFont="1" applyBorder="1" applyAlignment="1">
      <alignment horizontal="center"/>
    </xf>
    <xf numFmtId="0" fontId="0" fillId="0" borderId="63" xfId="0" applyBorder="1" applyAlignment="1">
      <alignment horizontal="right"/>
    </xf>
    <xf numFmtId="189" fontId="14" fillId="0" borderId="6" xfId="17" applyNumberFormat="1" applyFont="1" applyFill="1" applyBorder="1" applyAlignment="1">
      <alignment horizontal="right"/>
    </xf>
    <xf numFmtId="0" fontId="0" fillId="0" borderId="83" xfId="0" applyFont="1" applyBorder="1" applyAlignment="1">
      <alignment horizontal="center"/>
    </xf>
    <xf numFmtId="0" fontId="0" fillId="0" borderId="119" xfId="0" applyBorder="1" applyAlignment="1">
      <alignment horizontal="right"/>
    </xf>
    <xf numFmtId="38" fontId="0" fillId="0" borderId="125" xfId="17" applyBorder="1" applyAlignment="1">
      <alignment horizontal="center"/>
    </xf>
    <xf numFmtId="0" fontId="8" fillId="0" borderId="126" xfId="0" applyFont="1" applyBorder="1" applyAlignment="1">
      <alignment horizontal="left" vertical="top" wrapText="1"/>
    </xf>
    <xf numFmtId="0" fontId="0" fillId="0" borderId="127" xfId="0" applyBorder="1" applyAlignment="1">
      <alignment horizontal="center"/>
    </xf>
    <xf numFmtId="0" fontId="0" fillId="0" borderId="128" xfId="0" applyBorder="1" applyAlignment="1">
      <alignment/>
    </xf>
    <xf numFmtId="0" fontId="0" fillId="0" borderId="129" xfId="0" applyBorder="1" applyAlignment="1">
      <alignment/>
    </xf>
    <xf numFmtId="0" fontId="0" fillId="0" borderId="130" xfId="0" applyBorder="1" applyAlignment="1">
      <alignment/>
    </xf>
    <xf numFmtId="0" fontId="0" fillId="0" borderId="131" xfId="0" applyFont="1" applyBorder="1" applyAlignment="1">
      <alignment horizontal="center"/>
    </xf>
    <xf numFmtId="0" fontId="0" fillId="0" borderId="115" xfId="0" applyFont="1" applyBorder="1" applyAlignment="1">
      <alignment horizontal="center"/>
    </xf>
    <xf numFmtId="0" fontId="0" fillId="0" borderId="131" xfId="0" applyBorder="1" applyAlignment="1">
      <alignment horizontal="center" vertical="top"/>
    </xf>
    <xf numFmtId="0" fontId="0" fillId="0" borderId="115" xfId="0" applyBorder="1" applyAlignment="1">
      <alignment horizontal="center"/>
    </xf>
    <xf numFmtId="0" fontId="0" fillId="0" borderId="100" xfId="0" applyBorder="1" applyAlignment="1">
      <alignment/>
    </xf>
    <xf numFmtId="38" fontId="0" fillId="0" borderId="116" xfId="17" applyBorder="1" applyAlignment="1">
      <alignment/>
    </xf>
    <xf numFmtId="38" fontId="0" fillId="0" borderId="78" xfId="17" applyBorder="1" applyAlignment="1">
      <alignment/>
    </xf>
    <xf numFmtId="38" fontId="0" fillId="0" borderId="117" xfId="17" applyBorder="1" applyAlignment="1">
      <alignment horizontal="center"/>
    </xf>
    <xf numFmtId="38" fontId="0" fillId="0" borderId="118" xfId="17" applyBorder="1" applyAlignment="1">
      <alignment horizontal="center"/>
    </xf>
    <xf numFmtId="185" fontId="0" fillId="0" borderId="132" xfId="17" applyNumberFormat="1" applyFont="1" applyBorder="1" applyAlignment="1">
      <alignment/>
    </xf>
    <xf numFmtId="0" fontId="0" fillId="0" borderId="132" xfId="0" applyBorder="1" applyAlignment="1">
      <alignment horizontal="center"/>
    </xf>
    <xf numFmtId="185" fontId="0" fillId="0" borderId="127" xfId="17" applyNumberFormat="1" applyFont="1" applyBorder="1" applyAlignment="1">
      <alignment/>
    </xf>
    <xf numFmtId="0" fontId="8" fillId="0" borderId="133" xfId="0" applyFont="1" applyBorder="1" applyAlignment="1">
      <alignment horizontal="left" vertical="top" wrapText="1"/>
    </xf>
    <xf numFmtId="0" fontId="7" fillId="0" borderId="134" xfId="0" applyFont="1" applyBorder="1" applyAlignment="1">
      <alignment horizontal="left" vertical="top" wrapText="1"/>
    </xf>
    <xf numFmtId="0" fontId="8" fillId="0" borderId="73" xfId="0" applyFont="1" applyBorder="1" applyAlignment="1">
      <alignment horizontal="left" vertical="top" wrapText="1"/>
    </xf>
    <xf numFmtId="0" fontId="8" fillId="0" borderId="135" xfId="0" applyFont="1" applyBorder="1" applyAlignment="1">
      <alignment horizontal="left" vertical="top" wrapText="1"/>
    </xf>
    <xf numFmtId="38" fontId="17" fillId="0" borderId="0" xfId="17" applyNumberFormat="1" applyFont="1" applyAlignment="1">
      <alignment horizontal="right"/>
    </xf>
    <xf numFmtId="38" fontId="17" fillId="0" borderId="8" xfId="17" applyNumberFormat="1" applyFont="1" applyBorder="1" applyAlignment="1">
      <alignment horizontal="right"/>
    </xf>
    <xf numFmtId="38" fontId="17" fillId="0" borderId="3" xfId="17" applyNumberFormat="1" applyFont="1" applyBorder="1" applyAlignment="1">
      <alignment horizontal="right"/>
    </xf>
    <xf numFmtId="38" fontId="17" fillId="0" borderId="124" xfId="17" applyNumberFormat="1" applyFont="1" applyBorder="1" applyAlignment="1">
      <alignment horizontal="right"/>
    </xf>
    <xf numFmtId="49" fontId="0" fillId="0" borderId="3" xfId="17" applyNumberFormat="1" applyFont="1" applyBorder="1" applyAlignment="1">
      <alignment horizontal="center"/>
    </xf>
    <xf numFmtId="189" fontId="14" fillId="0" borderId="7" xfId="17" applyNumberFormat="1" applyFont="1" applyFill="1" applyBorder="1" applyAlignment="1">
      <alignment horizontal="right"/>
    </xf>
    <xf numFmtId="189" fontId="14" fillId="0" borderId="1" xfId="17" applyNumberFormat="1" applyFont="1" applyFill="1" applyBorder="1" applyAlignment="1">
      <alignment horizontal="right"/>
    </xf>
    <xf numFmtId="189" fontId="14" fillId="0" borderId="2" xfId="17" applyNumberFormat="1" applyFont="1" applyFill="1" applyBorder="1" applyAlignment="1">
      <alignment horizontal="right"/>
    </xf>
    <xf numFmtId="189" fontId="15" fillId="0" borderId="1" xfId="17" applyNumberFormat="1" applyFont="1" applyFill="1" applyBorder="1" applyAlignment="1">
      <alignment horizontal="right"/>
    </xf>
    <xf numFmtId="189" fontId="15" fillId="0" borderId="2" xfId="17" applyNumberFormat="1" applyFont="1" applyFill="1" applyBorder="1" applyAlignment="1">
      <alignment horizontal="right"/>
    </xf>
    <xf numFmtId="189" fontId="15" fillId="0" borderId="136" xfId="17" applyNumberFormat="1" applyFont="1" applyFill="1" applyBorder="1" applyAlignment="1">
      <alignment horizontal="right"/>
    </xf>
    <xf numFmtId="189" fontId="15" fillId="0" borderId="125" xfId="17" applyNumberFormat="1" applyFont="1" applyFill="1" applyBorder="1" applyAlignment="1">
      <alignment horizontal="right"/>
    </xf>
    <xf numFmtId="185" fontId="0" fillId="0" borderId="13" xfId="17" applyNumberFormat="1" applyFont="1" applyBorder="1" applyAlignment="1">
      <alignment/>
    </xf>
    <xf numFmtId="38" fontId="17" fillId="0" borderId="0" xfId="17" applyNumberFormat="1" applyFont="1" applyBorder="1" applyAlignment="1">
      <alignment horizontal="right"/>
    </xf>
    <xf numFmtId="38" fontId="17" fillId="0" borderId="1" xfId="17" applyNumberFormat="1" applyFont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10" xfId="0" applyFont="1" applyBorder="1" applyAlignment="1">
      <alignment/>
    </xf>
    <xf numFmtId="38" fontId="17" fillId="0" borderId="2" xfId="17" applyNumberFormat="1" applyFont="1" applyBorder="1" applyAlignment="1">
      <alignment horizontal="right"/>
    </xf>
    <xf numFmtId="49" fontId="0" fillId="0" borderId="0" xfId="17" applyNumberFormat="1" applyFont="1" applyBorder="1" applyAlignment="1">
      <alignment horizontal="center"/>
    </xf>
    <xf numFmtId="38" fontId="17" fillId="0" borderId="0" xfId="0" applyNumberFormat="1" applyFont="1" applyFill="1" applyBorder="1" applyAlignment="1">
      <alignment horizontal="right"/>
    </xf>
    <xf numFmtId="38" fontId="17" fillId="0" borderId="0" xfId="17" applyNumberFormat="1" applyFont="1" applyBorder="1" applyAlignment="1">
      <alignment horizontal="right" shrinkToFit="1"/>
    </xf>
    <xf numFmtId="38" fontId="17" fillId="0" borderId="10" xfId="17" applyNumberFormat="1" applyFont="1" applyBorder="1" applyAlignment="1">
      <alignment horizontal="right"/>
    </xf>
    <xf numFmtId="0" fontId="0" fillId="0" borderId="8" xfId="0" applyBorder="1" applyAlignment="1">
      <alignment/>
    </xf>
    <xf numFmtId="49" fontId="0" fillId="0" borderId="8" xfId="17" applyNumberFormat="1" applyFont="1" applyBorder="1" applyAlignment="1">
      <alignment horizontal="center"/>
    </xf>
    <xf numFmtId="185" fontId="0" fillId="0" borderId="42" xfId="17" applyNumberFormat="1" applyFont="1" applyBorder="1" applyAlignment="1">
      <alignment/>
    </xf>
    <xf numFmtId="185" fontId="0" fillId="0" borderId="137" xfId="17" applyNumberFormat="1" applyFont="1" applyBorder="1" applyAlignment="1">
      <alignment/>
    </xf>
    <xf numFmtId="189" fontId="14" fillId="0" borderId="122" xfId="17" applyNumberFormat="1" applyFont="1" applyFill="1" applyBorder="1" applyAlignment="1">
      <alignment horizontal="right"/>
    </xf>
    <xf numFmtId="185" fontId="0" fillId="0" borderId="138" xfId="17" applyNumberFormat="1" applyFont="1" applyBorder="1" applyAlignment="1">
      <alignment/>
    </xf>
    <xf numFmtId="185" fontId="0" fillId="0" borderId="1" xfId="17" applyNumberFormat="1" applyFont="1" applyBorder="1" applyAlignment="1">
      <alignment/>
    </xf>
    <xf numFmtId="185" fontId="0" fillId="0" borderId="125" xfId="17" applyNumberFormat="1" applyFont="1" applyBorder="1" applyAlignment="1">
      <alignment/>
    </xf>
    <xf numFmtId="189" fontId="14" fillId="0" borderId="79" xfId="17" applyNumberFormat="1" applyFont="1" applyFill="1" applyBorder="1" applyAlignment="1">
      <alignment horizontal="right"/>
    </xf>
    <xf numFmtId="189" fontId="14" fillId="0" borderId="125" xfId="17" applyNumberFormat="1" applyFont="1" applyFill="1" applyBorder="1" applyAlignment="1">
      <alignment horizontal="right"/>
    </xf>
    <xf numFmtId="0" fontId="0" fillId="0" borderId="44" xfId="0" applyBorder="1" applyAlignment="1">
      <alignment horizontal="right" vertical="top"/>
    </xf>
    <xf numFmtId="0" fontId="0" fillId="0" borderId="139" xfId="0" applyFont="1" applyBorder="1" applyAlignment="1">
      <alignment horizontal="center"/>
    </xf>
    <xf numFmtId="0" fontId="0" fillId="0" borderId="140" xfId="0" applyFont="1" applyBorder="1" applyAlignment="1">
      <alignment horizontal="center"/>
    </xf>
    <xf numFmtId="49" fontId="0" fillId="0" borderId="1" xfId="17" applyNumberFormat="1" applyFont="1" applyBorder="1" applyAlignment="1">
      <alignment horizontal="center"/>
    </xf>
    <xf numFmtId="189" fontId="14" fillId="0" borderId="12" xfId="17" applyNumberFormat="1" applyFont="1" applyFill="1" applyBorder="1" applyAlignment="1">
      <alignment horizontal="right"/>
    </xf>
    <xf numFmtId="189" fontId="14" fillId="0" borderId="141" xfId="17" applyNumberFormat="1" applyFont="1" applyFill="1" applyBorder="1" applyAlignment="1">
      <alignment horizontal="right"/>
    </xf>
    <xf numFmtId="189" fontId="14" fillId="0" borderId="142" xfId="17" applyNumberFormat="1" applyFont="1" applyFill="1" applyBorder="1" applyAlignment="1">
      <alignment horizontal="right"/>
    </xf>
    <xf numFmtId="189" fontId="14" fillId="0" borderId="13" xfId="17" applyNumberFormat="1" applyFont="1" applyFill="1" applyBorder="1" applyAlignment="1">
      <alignment horizontal="right"/>
    </xf>
    <xf numFmtId="189" fontId="14" fillId="0" borderId="143" xfId="17" applyNumberFormat="1" applyFont="1" applyFill="1" applyBorder="1" applyAlignment="1">
      <alignment horizontal="right"/>
    </xf>
    <xf numFmtId="189" fontId="15" fillId="0" borderId="13" xfId="17" applyNumberFormat="1" applyFont="1" applyFill="1" applyBorder="1" applyAlignment="1">
      <alignment horizontal="right"/>
    </xf>
    <xf numFmtId="189" fontId="15" fillId="0" borderId="143" xfId="17" applyNumberFormat="1" applyFont="1" applyFill="1" applyBorder="1" applyAlignment="1">
      <alignment horizontal="right"/>
    </xf>
    <xf numFmtId="189" fontId="15" fillId="0" borderId="42" xfId="17" applyNumberFormat="1" applyFont="1" applyFill="1" applyBorder="1" applyAlignment="1">
      <alignment horizontal="right"/>
    </xf>
    <xf numFmtId="0" fontId="7" fillId="0" borderId="144" xfId="0" applyFont="1" applyBorder="1" applyAlignment="1">
      <alignment horizontal="left" vertical="top" wrapText="1"/>
    </xf>
    <xf numFmtId="0" fontId="8" fillId="0" borderId="145" xfId="0" applyFont="1" applyBorder="1" applyAlignment="1">
      <alignment horizontal="left" vertical="top" wrapText="1"/>
    </xf>
    <xf numFmtId="0" fontId="9" fillId="0" borderId="145" xfId="0" applyFont="1" applyBorder="1" applyAlignment="1">
      <alignment horizontal="left" vertical="top" wrapText="1"/>
    </xf>
    <xf numFmtId="0" fontId="8" fillId="0" borderId="146" xfId="0" applyFont="1" applyBorder="1" applyAlignment="1">
      <alignment horizontal="left" vertical="top" wrapText="1"/>
    </xf>
    <xf numFmtId="0" fontId="7" fillId="0" borderId="147" xfId="0" applyFont="1" applyBorder="1" applyAlignment="1">
      <alignment horizontal="left" vertical="top" wrapText="1"/>
    </xf>
    <xf numFmtId="0" fontId="8" fillId="0" borderId="148" xfId="0" applyFont="1" applyBorder="1" applyAlignment="1">
      <alignment horizontal="left" vertical="top" wrapText="1"/>
    </xf>
    <xf numFmtId="184" fontId="0" fillId="0" borderId="11" xfId="0" applyNumberFormat="1" applyBorder="1" applyAlignment="1">
      <alignment/>
    </xf>
    <xf numFmtId="185" fontId="0" fillId="0" borderId="0" xfId="17" applyNumberFormat="1" applyFont="1" applyBorder="1" applyAlignment="1">
      <alignment/>
    </xf>
    <xf numFmtId="185" fontId="0" fillId="0" borderId="12" xfId="17" applyNumberFormat="1" applyFont="1" applyBorder="1" applyAlignment="1">
      <alignment/>
    </xf>
    <xf numFmtId="185" fontId="0" fillId="0" borderId="141" xfId="17" applyNumberFormat="1" applyFont="1" applyBorder="1" applyAlignment="1">
      <alignment/>
    </xf>
    <xf numFmtId="185" fontId="0" fillId="0" borderId="142" xfId="17" applyNumberFormat="1" applyFont="1" applyBorder="1" applyAlignment="1">
      <alignment/>
    </xf>
    <xf numFmtId="185" fontId="0" fillId="0" borderId="143" xfId="17" applyNumberFormat="1" applyFont="1" applyBorder="1" applyAlignment="1">
      <alignment/>
    </xf>
    <xf numFmtId="185" fontId="0" fillId="0" borderId="100" xfId="17" applyNumberFormat="1" applyFont="1" applyBorder="1" applyAlignment="1">
      <alignment/>
    </xf>
    <xf numFmtId="49" fontId="0" fillId="0" borderId="2" xfId="17" applyNumberFormat="1" applyFont="1" applyBorder="1" applyAlignment="1">
      <alignment horizontal="center"/>
    </xf>
    <xf numFmtId="49" fontId="0" fillId="0" borderId="11" xfId="17" applyNumberFormat="1" applyFont="1" applyBorder="1" applyAlignment="1">
      <alignment horizontal="center"/>
    </xf>
    <xf numFmtId="189" fontId="14" fillId="0" borderId="149" xfId="17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3" fillId="0" borderId="0" xfId="0" applyFont="1" applyAlignment="1">
      <alignment/>
    </xf>
    <xf numFmtId="38" fontId="0" fillId="0" borderId="93" xfId="17" applyBorder="1" applyAlignment="1">
      <alignment/>
    </xf>
    <xf numFmtId="0" fontId="0" fillId="0" borderId="150" xfId="0" applyFont="1" applyBorder="1" applyAlignment="1">
      <alignment horizontal="center" vertical="center"/>
    </xf>
    <xf numFmtId="0" fontId="7" fillId="0" borderId="151" xfId="0" applyFont="1" applyBorder="1" applyAlignment="1">
      <alignment horizontal="left" vertical="top" wrapText="1"/>
    </xf>
    <xf numFmtId="0" fontId="8" fillId="0" borderId="152" xfId="0" applyFont="1" applyBorder="1" applyAlignment="1">
      <alignment horizontal="left" vertical="top" wrapText="1"/>
    </xf>
    <xf numFmtId="0" fontId="9" fillId="0" borderId="152" xfId="0" applyFont="1" applyBorder="1" applyAlignment="1">
      <alignment horizontal="left" vertical="top" wrapText="1"/>
    </xf>
    <xf numFmtId="0" fontId="8" fillId="0" borderId="153" xfId="0" applyFont="1" applyBorder="1" applyAlignment="1">
      <alignment horizontal="left" vertical="top" wrapText="1"/>
    </xf>
    <xf numFmtId="0" fontId="7" fillId="0" borderId="154" xfId="0" applyFont="1" applyBorder="1" applyAlignment="1">
      <alignment horizontal="left" vertical="top" wrapText="1"/>
    </xf>
    <xf numFmtId="0" fontId="8" fillId="0" borderId="155" xfId="0" applyFont="1" applyBorder="1" applyAlignment="1">
      <alignment horizontal="left" vertical="top" wrapText="1"/>
    </xf>
    <xf numFmtId="0" fontId="0" fillId="0" borderId="132" xfId="0" applyBorder="1" applyAlignment="1">
      <alignment/>
    </xf>
    <xf numFmtId="38" fontId="0" fillId="0" borderId="2" xfId="17" applyFont="1" applyBorder="1" applyAlignment="1">
      <alignment horizontal="right"/>
    </xf>
    <xf numFmtId="0" fontId="4" fillId="0" borderId="156" xfId="0" applyFont="1" applyBorder="1" applyAlignment="1">
      <alignment horizontal="center"/>
    </xf>
    <xf numFmtId="0" fontId="4" fillId="0" borderId="137" xfId="0" applyFont="1" applyBorder="1" applyAlignment="1">
      <alignment horizontal="center"/>
    </xf>
    <xf numFmtId="193" fontId="0" fillId="0" borderId="0" xfId="0" applyNumberFormat="1" applyBorder="1" applyAlignment="1">
      <alignment/>
    </xf>
    <xf numFmtId="193" fontId="0" fillId="0" borderId="1" xfId="0" applyNumberFormat="1" applyBorder="1" applyAlignment="1">
      <alignment/>
    </xf>
    <xf numFmtId="193" fontId="0" fillId="0" borderId="2" xfId="17" applyNumberFormat="1" applyBorder="1" applyAlignment="1">
      <alignment/>
    </xf>
    <xf numFmtId="49" fontId="0" fillId="0" borderId="10" xfId="17" applyNumberFormat="1" applyFont="1" applyBorder="1" applyAlignment="1">
      <alignment horizontal="center"/>
    </xf>
    <xf numFmtId="38" fontId="0" fillId="0" borderId="8" xfId="17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6" xfId="0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/>
    </xf>
    <xf numFmtId="0" fontId="13" fillId="0" borderId="86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0" fillId="0" borderId="1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Alignment="1">
      <alignment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141" xfId="0" applyFont="1" applyBorder="1" applyAlignment="1">
      <alignment horizontal="center"/>
    </xf>
    <xf numFmtId="0" fontId="4" fillId="0" borderId="142" xfId="0" applyFont="1" applyBorder="1" applyAlignment="1">
      <alignment horizont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57" xfId="0" applyBorder="1" applyAlignment="1">
      <alignment horizontal="center"/>
    </xf>
    <xf numFmtId="0" fontId="0" fillId="0" borderId="158" xfId="0" applyBorder="1" applyAlignment="1">
      <alignment horizontal="center"/>
    </xf>
    <xf numFmtId="0" fontId="0" fillId="0" borderId="159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4" xfId="0" applyBorder="1" applyAlignment="1">
      <alignment horizontal="center"/>
    </xf>
    <xf numFmtId="0" fontId="0" fillId="0" borderId="145" xfId="0" applyBorder="1" applyAlignment="1">
      <alignment horizontal="center"/>
    </xf>
    <xf numFmtId="0" fontId="0" fillId="0" borderId="146" xfId="0" applyBorder="1" applyAlignment="1">
      <alignment horizontal="center"/>
    </xf>
    <xf numFmtId="0" fontId="0" fillId="0" borderId="160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1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51" xfId="0" applyBorder="1" applyAlignment="1">
      <alignment horizontal="center"/>
    </xf>
    <xf numFmtId="0" fontId="0" fillId="0" borderId="152" xfId="0" applyBorder="1" applyAlignment="1">
      <alignment horizontal="center"/>
    </xf>
    <xf numFmtId="0" fontId="0" fillId="0" borderId="155" xfId="0" applyBorder="1" applyAlignment="1">
      <alignment horizontal="center"/>
    </xf>
    <xf numFmtId="0" fontId="4" fillId="0" borderId="138" xfId="0" applyFont="1" applyBorder="1" applyAlignment="1">
      <alignment horizontal="center"/>
    </xf>
    <xf numFmtId="0" fontId="0" fillId="0" borderId="85" xfId="0" applyFont="1" applyBorder="1" applyAlignment="1">
      <alignment horizontal="center" vertical="center"/>
    </xf>
    <xf numFmtId="189" fontId="19" fillId="0" borderId="141" xfId="0" applyNumberFormat="1" applyFont="1" applyFill="1" applyBorder="1" applyAlignment="1">
      <alignment horizontal="right"/>
    </xf>
    <xf numFmtId="189" fontId="19" fillId="0" borderId="141" xfId="0" applyNumberFormat="1" applyFont="1" applyFill="1" applyBorder="1" applyAlignment="1">
      <alignment/>
    </xf>
    <xf numFmtId="189" fontId="15" fillId="0" borderId="138" xfId="17" applyNumberFormat="1" applyFont="1" applyFill="1" applyBorder="1" applyAlignment="1">
      <alignment horizontal="right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6"/>
  <sheetViews>
    <sheetView workbookViewId="0" topLeftCell="A1">
      <selection activeCell="G189" sqref="G188:G189"/>
    </sheetView>
  </sheetViews>
  <sheetFormatPr defaultColWidth="9.00390625" defaultRowHeight="13.5"/>
  <cols>
    <col min="1" max="1" width="16.50390625" style="0" customWidth="1"/>
    <col min="2" max="2" width="13.875" style="0" customWidth="1"/>
    <col min="3" max="5" width="15.375" style="0" customWidth="1"/>
    <col min="6" max="6" width="15.625" style="0" customWidth="1"/>
    <col min="7" max="7" width="14.50390625" style="0" customWidth="1"/>
    <col min="8" max="8" width="10.625" style="0" customWidth="1"/>
    <col min="9" max="9" width="9.125" style="0" bestFit="1" customWidth="1"/>
    <col min="11" max="11" width="10.375" style="0" bestFit="1" customWidth="1"/>
    <col min="13" max="13" width="12.75390625" style="0" bestFit="1" customWidth="1"/>
    <col min="14" max="17" width="9.125" style="0" bestFit="1" customWidth="1"/>
    <col min="18" max="18" width="15.25390625" style="0" customWidth="1"/>
    <col min="19" max="21" width="9.125" style="0" bestFit="1" customWidth="1"/>
  </cols>
  <sheetData>
    <row r="2" ht="18.75">
      <c r="C2" s="1" t="s">
        <v>9</v>
      </c>
    </row>
    <row r="3" ht="13.5">
      <c r="G3" s="5" t="s">
        <v>10</v>
      </c>
    </row>
    <row r="4" spans="1:7" ht="17.25">
      <c r="A4" s="2" t="s">
        <v>2</v>
      </c>
      <c r="E4" s="24"/>
      <c r="F4" s="24"/>
      <c r="G4" s="24"/>
    </row>
    <row r="5" spans="1:13" ht="13.5">
      <c r="A5" s="426" t="s">
        <v>1</v>
      </c>
      <c r="B5" s="428" t="s">
        <v>62</v>
      </c>
      <c r="C5" s="429"/>
      <c r="D5" s="430"/>
      <c r="E5" s="434" t="s">
        <v>59</v>
      </c>
      <c r="F5" s="435"/>
      <c r="G5" s="436"/>
      <c r="H5" s="183"/>
      <c r="I5" s="182"/>
      <c r="K5" s="3"/>
      <c r="L5" s="8"/>
      <c r="M5" s="8"/>
    </row>
    <row r="6" spans="1:13" ht="13.5">
      <c r="A6" s="427"/>
      <c r="B6" s="16" t="s">
        <v>11</v>
      </c>
      <c r="C6" s="181" t="s">
        <v>63</v>
      </c>
      <c r="D6" s="184" t="s">
        <v>64</v>
      </c>
      <c r="E6" s="16" t="s">
        <v>11</v>
      </c>
      <c r="F6" s="181" t="s">
        <v>65</v>
      </c>
      <c r="G6" s="181" t="s">
        <v>66</v>
      </c>
      <c r="H6" s="9"/>
      <c r="K6" s="4"/>
      <c r="L6" s="4"/>
      <c r="M6" s="4"/>
    </row>
    <row r="7" spans="1:13" ht="13.5">
      <c r="A7" s="25">
        <v>1995</v>
      </c>
      <c r="B7" s="10">
        <v>504049</v>
      </c>
      <c r="C7" s="408">
        <v>223560</v>
      </c>
      <c r="D7" s="11">
        <v>280469</v>
      </c>
      <c r="E7" s="10">
        <v>662169</v>
      </c>
      <c r="F7" s="10">
        <v>447495</v>
      </c>
      <c r="G7" s="10">
        <v>1090838</v>
      </c>
      <c r="H7" s="9"/>
      <c r="L7" s="4"/>
      <c r="M7" s="4"/>
    </row>
    <row r="8" spans="1:13" ht="13.5">
      <c r="A8" s="26">
        <v>96</v>
      </c>
      <c r="B8" s="10">
        <v>475948</v>
      </c>
      <c r="C8" s="21">
        <v>215468</v>
      </c>
      <c r="D8" s="11">
        <v>260480</v>
      </c>
      <c r="E8" s="10">
        <v>625207</v>
      </c>
      <c r="F8" s="10">
        <v>420305</v>
      </c>
      <c r="G8" s="10">
        <v>1016479</v>
      </c>
      <c r="H8" s="9"/>
      <c r="K8" s="4"/>
      <c r="L8" s="4"/>
      <c r="M8" s="4"/>
    </row>
    <row r="9" spans="1:13" ht="13.5">
      <c r="A9" s="26">
        <v>97</v>
      </c>
      <c r="B9" s="10">
        <v>451501</v>
      </c>
      <c r="C9" s="21">
        <v>206811</v>
      </c>
      <c r="D9" s="11">
        <v>244690</v>
      </c>
      <c r="E9" s="10">
        <v>592484</v>
      </c>
      <c r="F9" s="10">
        <v>402237</v>
      </c>
      <c r="G9" s="10">
        <v>952603</v>
      </c>
      <c r="H9" s="9"/>
      <c r="K9" s="4"/>
      <c r="L9" s="4"/>
      <c r="M9" s="4"/>
    </row>
    <row r="10" spans="1:10" ht="13.5">
      <c r="A10" s="26">
        <v>98</v>
      </c>
      <c r="B10" s="10">
        <v>408726</v>
      </c>
      <c r="C10" s="21">
        <v>186661</v>
      </c>
      <c r="D10" s="11">
        <v>222065</v>
      </c>
      <c r="E10" s="10">
        <v>540767</v>
      </c>
      <c r="F10" s="10">
        <v>368892</v>
      </c>
      <c r="G10" s="10">
        <v>859356</v>
      </c>
      <c r="H10" s="9"/>
      <c r="J10" s="5"/>
    </row>
    <row r="11" spans="1:13" ht="13.5">
      <c r="A11" s="26">
        <v>99</v>
      </c>
      <c r="B11" s="10">
        <v>351711</v>
      </c>
      <c r="C11" s="21">
        <v>159926</v>
      </c>
      <c r="D11" s="11">
        <v>191786</v>
      </c>
      <c r="E11" s="10">
        <v>457984</v>
      </c>
      <c r="F11" s="10">
        <v>316680</v>
      </c>
      <c r="G11" s="10">
        <v>703995</v>
      </c>
      <c r="H11" s="9"/>
      <c r="K11" s="6"/>
      <c r="L11" s="6"/>
      <c r="M11" s="6"/>
    </row>
    <row r="12" spans="1:13" ht="13.5">
      <c r="A12" s="26">
        <v>2000</v>
      </c>
      <c r="B12" s="10">
        <v>313680</v>
      </c>
      <c r="C12" s="21">
        <v>146466</v>
      </c>
      <c r="D12" s="11">
        <v>167217</v>
      </c>
      <c r="E12" s="10">
        <v>414525</v>
      </c>
      <c r="F12" s="10">
        <v>288099</v>
      </c>
      <c r="G12" s="10">
        <v>617440</v>
      </c>
      <c r="H12" s="9"/>
      <c r="K12" s="6"/>
      <c r="L12" s="6"/>
      <c r="M12" s="6"/>
    </row>
    <row r="13" spans="1:13" ht="13.5">
      <c r="A13" s="26">
        <v>2001</v>
      </c>
      <c r="B13" s="10">
        <v>266367</v>
      </c>
      <c r="C13" s="21">
        <v>125309</v>
      </c>
      <c r="D13" s="11">
        <v>141058</v>
      </c>
      <c r="E13" s="10">
        <v>364080</v>
      </c>
      <c r="F13" s="10">
        <v>258585</v>
      </c>
      <c r="G13" s="171" t="s">
        <v>0</v>
      </c>
      <c r="H13" s="9"/>
      <c r="K13" s="6"/>
      <c r="L13" s="6"/>
      <c r="M13" s="6"/>
    </row>
    <row r="14" spans="1:13" ht="13.5">
      <c r="A14" s="26">
        <v>2002</v>
      </c>
      <c r="B14" s="10">
        <f>SUM(C14:D14)</f>
        <v>227704</v>
      </c>
      <c r="C14" s="21">
        <v>110615</v>
      </c>
      <c r="D14" s="11">
        <v>117089</v>
      </c>
      <c r="E14" s="10">
        <v>309415</v>
      </c>
      <c r="F14" s="10">
        <v>224390</v>
      </c>
      <c r="G14" s="171" t="s">
        <v>0</v>
      </c>
      <c r="H14" s="9"/>
      <c r="K14" s="6"/>
      <c r="L14" s="6"/>
      <c r="M14" s="6"/>
    </row>
    <row r="15" spans="1:13" ht="13.5">
      <c r="A15" s="26">
        <v>2003</v>
      </c>
      <c r="B15" s="10">
        <v>190511</v>
      </c>
      <c r="C15" s="21">
        <v>95085</v>
      </c>
      <c r="D15" s="11">
        <v>95426</v>
      </c>
      <c r="E15" s="10">
        <v>259957</v>
      </c>
      <c r="F15" s="10">
        <v>184778</v>
      </c>
      <c r="G15" s="171" t="s">
        <v>0</v>
      </c>
      <c r="H15" s="9"/>
      <c r="K15" s="6"/>
      <c r="L15" s="6"/>
      <c r="M15" s="6"/>
    </row>
    <row r="16" spans="1:13" ht="13.5">
      <c r="A16" s="26">
        <v>2004</v>
      </c>
      <c r="B16" s="10">
        <v>167493</v>
      </c>
      <c r="C16" s="21">
        <v>81297</v>
      </c>
      <c r="D16" s="11">
        <v>86197</v>
      </c>
      <c r="E16" s="10">
        <v>233400</v>
      </c>
      <c r="F16" s="10">
        <v>165176</v>
      </c>
      <c r="G16" s="241">
        <v>358317</v>
      </c>
      <c r="H16" s="9"/>
      <c r="K16" s="6"/>
      <c r="L16" s="6"/>
      <c r="M16" s="6"/>
    </row>
    <row r="17" spans="1:13" ht="13.5">
      <c r="A17" s="26">
        <v>2005</v>
      </c>
      <c r="B17" s="10">
        <v>150173</v>
      </c>
      <c r="C17" s="21">
        <v>73529</v>
      </c>
      <c r="D17" s="11">
        <v>76644</v>
      </c>
      <c r="E17" s="10">
        <v>213368</v>
      </c>
      <c r="F17" s="10">
        <v>152203</v>
      </c>
      <c r="G17" s="241">
        <v>332314</v>
      </c>
      <c r="H17" s="9"/>
      <c r="K17" s="6"/>
      <c r="L17" s="6"/>
      <c r="M17" s="6"/>
    </row>
    <row r="18" spans="1:13" ht="14.25">
      <c r="A18" s="26">
        <v>2006</v>
      </c>
      <c r="B18" s="346">
        <v>141868</v>
      </c>
      <c r="C18" s="360">
        <v>70734</v>
      </c>
      <c r="D18" s="346">
        <v>71134</v>
      </c>
      <c r="E18" s="360">
        <v>203596</v>
      </c>
      <c r="F18" s="346">
        <v>146186</v>
      </c>
      <c r="G18" s="346">
        <v>314417</v>
      </c>
      <c r="H18" s="9"/>
      <c r="K18" s="6"/>
      <c r="L18" s="6"/>
      <c r="M18" s="6"/>
    </row>
    <row r="19" spans="1:13" ht="14.25">
      <c r="A19" s="26">
        <v>2007</v>
      </c>
      <c r="B19" s="346">
        <v>131622</v>
      </c>
      <c r="C19" s="360">
        <v>67638</v>
      </c>
      <c r="D19" s="346">
        <v>63984</v>
      </c>
      <c r="E19" s="360">
        <v>182511</v>
      </c>
      <c r="F19" s="346">
        <v>124105</v>
      </c>
      <c r="G19" s="346">
        <v>268062</v>
      </c>
      <c r="H19" s="9"/>
      <c r="K19" s="6"/>
      <c r="L19" s="6"/>
      <c r="M19" s="6"/>
    </row>
    <row r="20" spans="1:13" ht="14.25">
      <c r="A20" s="26">
        <v>2008</v>
      </c>
      <c r="B20" s="346">
        <v>117605.981</v>
      </c>
      <c r="C20" s="360">
        <v>60119</v>
      </c>
      <c r="D20" s="346">
        <v>57487</v>
      </c>
      <c r="E20" s="360">
        <v>163396.805</v>
      </c>
      <c r="F20" s="346">
        <v>112413.861</v>
      </c>
      <c r="G20" s="346">
        <v>247626.367</v>
      </c>
      <c r="H20" s="9"/>
      <c r="K20" s="6"/>
      <c r="L20" s="6"/>
      <c r="M20" s="6"/>
    </row>
    <row r="21" spans="1:13" ht="14.25">
      <c r="A21" s="26">
        <v>2009</v>
      </c>
      <c r="B21" s="360">
        <v>95636</v>
      </c>
      <c r="C21" s="360">
        <v>48309</v>
      </c>
      <c r="D21" s="363">
        <v>47327</v>
      </c>
      <c r="E21" s="359">
        <v>137258</v>
      </c>
      <c r="F21" s="359">
        <v>95469</v>
      </c>
      <c r="G21" s="363">
        <v>208800</v>
      </c>
      <c r="H21" s="9"/>
      <c r="K21" s="6"/>
      <c r="L21" s="6"/>
      <c r="M21" s="6"/>
    </row>
    <row r="22" spans="1:13" ht="14.25">
      <c r="A22" s="27">
        <v>2010</v>
      </c>
      <c r="B22" s="348">
        <v>88304</v>
      </c>
      <c r="C22" s="347">
        <v>43665</v>
      </c>
      <c r="D22" s="349">
        <v>44639</v>
      </c>
      <c r="E22" s="348">
        <v>133960</v>
      </c>
      <c r="F22" s="348">
        <v>94074</v>
      </c>
      <c r="G22" s="349">
        <v>243342</v>
      </c>
      <c r="H22" s="9"/>
      <c r="K22" s="6"/>
      <c r="L22" s="6"/>
      <c r="M22" s="6"/>
    </row>
    <row r="23" spans="1:13" ht="30.75" customHeight="1">
      <c r="A23" s="186" t="s">
        <v>67</v>
      </c>
      <c r="B23" s="12"/>
      <c r="C23" s="21"/>
      <c r="D23" s="11"/>
      <c r="E23" s="12"/>
      <c r="F23" s="12"/>
      <c r="G23" s="12"/>
      <c r="H23" s="9"/>
      <c r="K23" s="6"/>
      <c r="L23" s="6"/>
      <c r="M23" s="6"/>
    </row>
    <row r="24" spans="1:8" ht="13.5">
      <c r="A24" s="26">
        <v>96</v>
      </c>
      <c r="B24" s="13">
        <f aca="true" t="shared" si="0" ref="B24:G25">B8/B7*100</f>
        <v>94.42494678096772</v>
      </c>
      <c r="C24" s="22">
        <f t="shared" si="0"/>
        <v>96.38039005188763</v>
      </c>
      <c r="D24" s="14">
        <f t="shared" si="0"/>
        <v>92.87300913826483</v>
      </c>
      <c r="E24" s="13">
        <f t="shared" si="0"/>
        <v>94.41804131573662</v>
      </c>
      <c r="F24" s="13">
        <f t="shared" si="0"/>
        <v>93.9239544575917</v>
      </c>
      <c r="G24" s="13">
        <f t="shared" si="0"/>
        <v>93.18331411263634</v>
      </c>
      <c r="H24" s="9"/>
    </row>
    <row r="25" spans="1:8" ht="13.5">
      <c r="A25" s="26">
        <v>97</v>
      </c>
      <c r="B25" s="13">
        <f t="shared" si="0"/>
        <v>94.8635145015842</v>
      </c>
      <c r="C25" s="22">
        <f t="shared" si="0"/>
        <v>95.98223402082908</v>
      </c>
      <c r="D25" s="14">
        <f t="shared" si="0"/>
        <v>93.93811425061425</v>
      </c>
      <c r="E25" s="13">
        <f t="shared" si="0"/>
        <v>94.7660534830864</v>
      </c>
      <c r="F25" s="13">
        <f t="shared" si="0"/>
        <v>95.70121697338837</v>
      </c>
      <c r="G25" s="13">
        <f t="shared" si="0"/>
        <v>93.71595478116124</v>
      </c>
      <c r="H25" s="9"/>
    </row>
    <row r="26" spans="1:8" ht="13.5">
      <c r="A26" s="26">
        <v>98</v>
      </c>
      <c r="B26" s="13">
        <f aca="true" t="shared" si="1" ref="B26:G26">B10/B9*100</f>
        <v>90.52604534652193</v>
      </c>
      <c r="C26" s="22">
        <f t="shared" si="1"/>
        <v>90.2568045220032</v>
      </c>
      <c r="D26" s="14">
        <f t="shared" si="1"/>
        <v>90.7536066042748</v>
      </c>
      <c r="E26" s="13">
        <f t="shared" si="1"/>
        <v>91.27115668946334</v>
      </c>
      <c r="F26" s="13">
        <f t="shared" si="1"/>
        <v>91.71011120309667</v>
      </c>
      <c r="G26" s="13">
        <f t="shared" si="1"/>
        <v>90.21134722439463</v>
      </c>
      <c r="H26" s="9"/>
    </row>
    <row r="27" spans="1:8" ht="13.5">
      <c r="A27" s="26">
        <v>99</v>
      </c>
      <c r="B27" s="13">
        <f aca="true" t="shared" si="2" ref="B27:G28">B11/B10*100</f>
        <v>86.05055709693046</v>
      </c>
      <c r="C27" s="22">
        <f t="shared" si="2"/>
        <v>85.67724377347169</v>
      </c>
      <c r="D27" s="14">
        <f t="shared" si="2"/>
        <v>86.36480309819197</v>
      </c>
      <c r="E27" s="13">
        <f t="shared" si="2"/>
        <v>84.69155847157833</v>
      </c>
      <c r="F27" s="13">
        <f t="shared" si="2"/>
        <v>85.84626394717154</v>
      </c>
      <c r="G27" s="13">
        <f t="shared" si="2"/>
        <v>81.92122938572606</v>
      </c>
      <c r="H27" s="9"/>
    </row>
    <row r="28" spans="1:8" ht="13.5">
      <c r="A28" s="26">
        <v>2000</v>
      </c>
      <c r="B28" s="13">
        <f t="shared" si="2"/>
        <v>89.18686080333</v>
      </c>
      <c r="C28" s="22">
        <f t="shared" si="2"/>
        <v>91.58360741843103</v>
      </c>
      <c r="D28" s="14">
        <f t="shared" si="2"/>
        <v>87.18936731565391</v>
      </c>
      <c r="E28" s="13">
        <f t="shared" si="2"/>
        <v>90.51080387087758</v>
      </c>
      <c r="F28" s="13">
        <f t="shared" si="2"/>
        <v>90.97480106100797</v>
      </c>
      <c r="G28" s="13">
        <f t="shared" si="2"/>
        <v>87.70516836057074</v>
      </c>
      <c r="H28" s="9"/>
    </row>
    <row r="29" spans="1:8" ht="13.5">
      <c r="A29" s="26">
        <v>2001</v>
      </c>
      <c r="B29" s="13">
        <v>84.9</v>
      </c>
      <c r="C29" s="22">
        <v>85.6</v>
      </c>
      <c r="D29" s="14">
        <v>84.4</v>
      </c>
      <c r="E29" s="170">
        <v>87.8</v>
      </c>
      <c r="F29" s="13">
        <v>89.8</v>
      </c>
      <c r="G29" s="171" t="s">
        <v>0</v>
      </c>
      <c r="H29" s="9"/>
    </row>
    <row r="30" spans="1:8" ht="13.5">
      <c r="A30" s="9">
        <v>2002</v>
      </c>
      <c r="B30" s="22">
        <f aca="true" t="shared" si="3" ref="B30:G38">B14/B13*100</f>
        <v>85.48506384049075</v>
      </c>
      <c r="C30" s="22">
        <f t="shared" si="3"/>
        <v>88.27378719804642</v>
      </c>
      <c r="D30" s="13">
        <f t="shared" si="3"/>
        <v>83.0076989607112</v>
      </c>
      <c r="E30" s="22">
        <f t="shared" si="3"/>
        <v>84.985442759833</v>
      </c>
      <c r="F30" s="13">
        <f t="shared" si="3"/>
        <v>86.77610843629753</v>
      </c>
      <c r="G30" s="171" t="s">
        <v>0</v>
      </c>
      <c r="H30" s="9"/>
    </row>
    <row r="31" spans="1:8" ht="13.5">
      <c r="A31" s="9">
        <v>2003</v>
      </c>
      <c r="B31" s="22">
        <f t="shared" si="3"/>
        <v>83.66607525559499</v>
      </c>
      <c r="C31" s="22">
        <f t="shared" si="3"/>
        <v>85.96031279663698</v>
      </c>
      <c r="D31" s="13">
        <f t="shared" si="3"/>
        <v>81.49868903142054</v>
      </c>
      <c r="E31" s="22">
        <f t="shared" si="3"/>
        <v>84.0156424219899</v>
      </c>
      <c r="F31" s="13">
        <f t="shared" si="3"/>
        <v>82.34680689870315</v>
      </c>
      <c r="G31" s="194" t="s">
        <v>60</v>
      </c>
      <c r="H31" s="9"/>
    </row>
    <row r="32" spans="1:8" ht="13.5">
      <c r="A32" s="26">
        <v>2004</v>
      </c>
      <c r="B32" s="22">
        <f t="shared" si="3"/>
        <v>87.91775802972008</v>
      </c>
      <c r="C32" s="22">
        <f t="shared" si="3"/>
        <v>85.49929010884998</v>
      </c>
      <c r="D32" s="13">
        <f t="shared" si="3"/>
        <v>90.32863160983379</v>
      </c>
      <c r="E32" s="22">
        <f t="shared" si="3"/>
        <v>89.78407967471543</v>
      </c>
      <c r="F32" s="13">
        <f t="shared" si="3"/>
        <v>89.39159423740921</v>
      </c>
      <c r="G32" s="194" t="s">
        <v>0</v>
      </c>
      <c r="H32" s="9"/>
    </row>
    <row r="33" spans="1:8" ht="13.5">
      <c r="A33" s="9">
        <v>2005</v>
      </c>
      <c r="B33" s="22">
        <f t="shared" si="3"/>
        <v>89.65926934259939</v>
      </c>
      <c r="C33" s="22">
        <f t="shared" si="3"/>
        <v>90.44491186636652</v>
      </c>
      <c r="D33" s="13">
        <f t="shared" si="3"/>
        <v>88.91724770003596</v>
      </c>
      <c r="E33" s="22">
        <f t="shared" si="3"/>
        <v>91.41730934018851</v>
      </c>
      <c r="F33" s="13">
        <f t="shared" si="3"/>
        <v>92.14595340727466</v>
      </c>
      <c r="G33" s="13">
        <f t="shared" si="3"/>
        <v>92.74301805384617</v>
      </c>
      <c r="H33" s="9"/>
    </row>
    <row r="34" spans="1:8" ht="13.5">
      <c r="A34" s="361">
        <v>2006</v>
      </c>
      <c r="B34" s="22">
        <f t="shared" si="3"/>
        <v>94.46971159928881</v>
      </c>
      <c r="C34" s="22">
        <f t="shared" si="3"/>
        <v>96.19877871316079</v>
      </c>
      <c r="D34" s="13">
        <f t="shared" si="3"/>
        <v>92.81091801054224</v>
      </c>
      <c r="E34" s="22">
        <f t="shared" si="3"/>
        <v>95.42011923062502</v>
      </c>
      <c r="F34" s="13">
        <f t="shared" si="3"/>
        <v>96.04672706845463</v>
      </c>
      <c r="G34" s="14">
        <f t="shared" si="3"/>
        <v>94.61443092978328</v>
      </c>
      <c r="H34" s="12"/>
    </row>
    <row r="35" spans="1:8" ht="13.5">
      <c r="A35" s="361">
        <v>2007</v>
      </c>
      <c r="B35" s="22">
        <f t="shared" si="3"/>
        <v>92.77779344179096</v>
      </c>
      <c r="C35" s="22">
        <f t="shared" si="3"/>
        <v>95.62303842565103</v>
      </c>
      <c r="D35" s="13">
        <f t="shared" si="3"/>
        <v>89.94854781117327</v>
      </c>
      <c r="E35" s="22">
        <f t="shared" si="3"/>
        <v>89.64370616318593</v>
      </c>
      <c r="F35" s="13">
        <f t="shared" si="3"/>
        <v>84.89527040893108</v>
      </c>
      <c r="G35" s="14">
        <f t="shared" si="3"/>
        <v>85.25684043801702</v>
      </c>
      <c r="H35" s="12"/>
    </row>
    <row r="36" spans="1:8" ht="13.5">
      <c r="A36" s="361">
        <v>2008</v>
      </c>
      <c r="B36" s="22">
        <f t="shared" si="3"/>
        <v>89.3513098114297</v>
      </c>
      <c r="C36" s="22">
        <f t="shared" si="3"/>
        <v>88.88346787308909</v>
      </c>
      <c r="D36" s="13">
        <f t="shared" si="3"/>
        <v>89.84589897474369</v>
      </c>
      <c r="E36" s="22">
        <f t="shared" si="3"/>
        <v>89.52709973645425</v>
      </c>
      <c r="F36" s="13">
        <f t="shared" si="3"/>
        <v>90.57963901534991</v>
      </c>
      <c r="G36" s="14">
        <f t="shared" si="3"/>
        <v>92.37652744514328</v>
      </c>
      <c r="H36" s="12"/>
    </row>
    <row r="37" spans="1:8" ht="13.5">
      <c r="A37" s="361">
        <v>2009</v>
      </c>
      <c r="B37" s="22">
        <f t="shared" si="3"/>
        <v>81.31899346173559</v>
      </c>
      <c r="C37" s="22">
        <f t="shared" si="3"/>
        <v>80.35562800445783</v>
      </c>
      <c r="D37" s="14">
        <f t="shared" si="3"/>
        <v>82.32643902099606</v>
      </c>
      <c r="E37" s="22">
        <f t="shared" si="3"/>
        <v>84.00286651871805</v>
      </c>
      <c r="F37" s="13">
        <f t="shared" si="3"/>
        <v>84.92635974846553</v>
      </c>
      <c r="G37" s="14">
        <f t="shared" si="3"/>
        <v>84.32058448767695</v>
      </c>
      <c r="H37" s="12"/>
    </row>
    <row r="38" spans="1:8" ht="13.5">
      <c r="A38" s="312">
        <v>2010</v>
      </c>
      <c r="B38" s="23">
        <f t="shared" si="3"/>
        <v>92.33343092559288</v>
      </c>
      <c r="C38" s="23">
        <f t="shared" si="3"/>
        <v>90.3868844314724</v>
      </c>
      <c r="D38" s="313">
        <f t="shared" si="3"/>
        <v>94.32036680964355</v>
      </c>
      <c r="E38" s="23">
        <f t="shared" si="3"/>
        <v>97.59722566262076</v>
      </c>
      <c r="F38" s="15">
        <f t="shared" si="3"/>
        <v>98.53879269710588</v>
      </c>
      <c r="G38" s="313">
        <f t="shared" si="3"/>
        <v>116.54310344827586</v>
      </c>
      <c r="H38" s="12"/>
    </row>
    <row r="40" spans="1:7" ht="17.25">
      <c r="A40" s="2" t="s">
        <v>6</v>
      </c>
      <c r="E40" s="24"/>
      <c r="F40" s="24"/>
      <c r="G40" s="24"/>
    </row>
    <row r="41" spans="1:8" ht="13.5">
      <c r="A41" s="426" t="s">
        <v>1</v>
      </c>
      <c r="B41" s="428" t="s">
        <v>62</v>
      </c>
      <c r="C41" s="429"/>
      <c r="D41" s="430"/>
      <c r="E41" s="434" t="s">
        <v>59</v>
      </c>
      <c r="F41" s="435"/>
      <c r="G41" s="436"/>
      <c r="H41" s="9"/>
    </row>
    <row r="42" spans="1:8" ht="13.5">
      <c r="A42" s="427"/>
      <c r="B42" s="16" t="s">
        <v>11</v>
      </c>
      <c r="C42" s="181" t="s">
        <v>63</v>
      </c>
      <c r="D42" s="184" t="s">
        <v>64</v>
      </c>
      <c r="E42" s="16" t="s">
        <v>11</v>
      </c>
      <c r="F42" s="181" t="s">
        <v>65</v>
      </c>
      <c r="G42" s="181" t="s">
        <v>66</v>
      </c>
      <c r="H42" s="9"/>
    </row>
    <row r="43" spans="1:8" ht="13.5">
      <c r="A43" s="25">
        <v>1995</v>
      </c>
      <c r="B43" s="10">
        <v>329076</v>
      </c>
      <c r="C43" s="408">
        <v>295649</v>
      </c>
      <c r="D43" s="10">
        <v>33427</v>
      </c>
      <c r="E43" s="21">
        <v>478086</v>
      </c>
      <c r="F43" s="10">
        <v>320975</v>
      </c>
      <c r="G43" s="10">
        <v>122115</v>
      </c>
      <c r="H43" s="9"/>
    </row>
    <row r="44" spans="1:8" ht="13.5">
      <c r="A44" s="26">
        <v>96</v>
      </c>
      <c r="B44" s="10">
        <v>313937</v>
      </c>
      <c r="C44" s="21">
        <v>282397</v>
      </c>
      <c r="D44" s="10">
        <v>31540</v>
      </c>
      <c r="E44" s="21">
        <v>438755</v>
      </c>
      <c r="F44" s="10">
        <v>294790</v>
      </c>
      <c r="G44" s="10">
        <v>105870</v>
      </c>
      <c r="H44" s="9"/>
    </row>
    <row r="45" spans="1:8" ht="13.5">
      <c r="A45" s="26">
        <v>97</v>
      </c>
      <c r="B45" s="10">
        <v>301168</v>
      </c>
      <c r="C45" s="21">
        <v>270494</v>
      </c>
      <c r="D45" s="10">
        <v>30674</v>
      </c>
      <c r="E45" s="21">
        <v>406063</v>
      </c>
      <c r="F45" s="10">
        <v>280566</v>
      </c>
      <c r="G45" s="10">
        <v>105086</v>
      </c>
      <c r="H45" s="9"/>
    </row>
    <row r="46" spans="1:8" ht="13.5">
      <c r="A46" s="26">
        <v>98</v>
      </c>
      <c r="B46" s="10">
        <v>261147</v>
      </c>
      <c r="C46" s="21">
        <v>235451</v>
      </c>
      <c r="D46" s="10">
        <v>25696</v>
      </c>
      <c r="E46" s="21">
        <v>355996</v>
      </c>
      <c r="F46" s="10">
        <v>242284</v>
      </c>
      <c r="G46" s="10">
        <v>92192</v>
      </c>
      <c r="H46" s="9"/>
    </row>
    <row r="47" spans="1:8" ht="13.5">
      <c r="A47" s="26">
        <v>99</v>
      </c>
      <c r="B47" s="10">
        <v>229666</v>
      </c>
      <c r="C47" s="21">
        <v>209570</v>
      </c>
      <c r="D47" s="10">
        <v>20096</v>
      </c>
      <c r="E47" s="21">
        <v>336778</v>
      </c>
      <c r="F47" s="10">
        <v>210172</v>
      </c>
      <c r="G47" s="10">
        <v>82812</v>
      </c>
      <c r="H47" s="9"/>
    </row>
    <row r="48" spans="1:8" ht="13.5">
      <c r="A48" s="26">
        <v>2000</v>
      </c>
      <c r="B48" s="10">
        <v>196942</v>
      </c>
      <c r="C48" s="21">
        <v>177771</v>
      </c>
      <c r="D48" s="10">
        <v>19171</v>
      </c>
      <c r="E48" s="21">
        <v>277937</v>
      </c>
      <c r="F48" s="10">
        <v>188073</v>
      </c>
      <c r="G48" s="10">
        <v>74553</v>
      </c>
      <c r="H48" s="9"/>
    </row>
    <row r="49" spans="1:8" ht="13.5">
      <c r="A49" s="26">
        <v>2001</v>
      </c>
      <c r="B49" s="10">
        <v>157729</v>
      </c>
      <c r="C49" s="21">
        <v>137290</v>
      </c>
      <c r="D49" s="10">
        <v>20440</v>
      </c>
      <c r="E49" s="21">
        <v>229494</v>
      </c>
      <c r="F49" s="10">
        <v>154520</v>
      </c>
      <c r="G49" s="171" t="s">
        <v>0</v>
      </c>
      <c r="H49" s="9"/>
    </row>
    <row r="50" spans="1:8" ht="13.5">
      <c r="A50" s="26">
        <v>2002</v>
      </c>
      <c r="B50" s="10">
        <v>135517</v>
      </c>
      <c r="C50" s="21">
        <v>119792</v>
      </c>
      <c r="D50" s="10">
        <v>15725</v>
      </c>
      <c r="E50" s="21">
        <v>209454</v>
      </c>
      <c r="F50" s="10">
        <v>147784</v>
      </c>
      <c r="G50" s="171" t="s">
        <v>0</v>
      </c>
      <c r="H50" s="9"/>
    </row>
    <row r="51" spans="1:8" ht="13.5">
      <c r="A51" s="26">
        <v>2003</v>
      </c>
      <c r="B51" s="10">
        <v>121181</v>
      </c>
      <c r="C51" s="21">
        <v>108235</v>
      </c>
      <c r="D51" s="10">
        <v>12947</v>
      </c>
      <c r="E51" s="21">
        <v>173914</v>
      </c>
      <c r="F51" s="10">
        <v>121915</v>
      </c>
      <c r="G51" s="171" t="s">
        <v>0</v>
      </c>
      <c r="H51" s="9"/>
    </row>
    <row r="52" spans="1:8" ht="13.5">
      <c r="A52" s="26">
        <v>2004</v>
      </c>
      <c r="B52" s="10">
        <v>114629</v>
      </c>
      <c r="C52" s="21">
        <v>103372</v>
      </c>
      <c r="D52" s="10">
        <v>11257</v>
      </c>
      <c r="E52" s="21">
        <v>157673</v>
      </c>
      <c r="F52" s="10">
        <v>109333</v>
      </c>
      <c r="G52" s="241">
        <v>49754</v>
      </c>
      <c r="H52" s="9"/>
    </row>
    <row r="53" spans="1:8" ht="13.5">
      <c r="A53" s="26">
        <v>2005</v>
      </c>
      <c r="B53" s="10">
        <v>96074</v>
      </c>
      <c r="C53" s="21">
        <v>85787</v>
      </c>
      <c r="D53" s="10">
        <v>10288</v>
      </c>
      <c r="E53" s="21">
        <v>153167</v>
      </c>
      <c r="F53" s="10">
        <v>92648</v>
      </c>
      <c r="G53" s="241">
        <v>43938</v>
      </c>
      <c r="H53" s="9"/>
    </row>
    <row r="54" spans="1:8" ht="14.25">
      <c r="A54" s="26">
        <v>2006</v>
      </c>
      <c r="B54" s="360">
        <v>89746</v>
      </c>
      <c r="C54" s="360">
        <v>80202</v>
      </c>
      <c r="D54" s="359">
        <v>9543</v>
      </c>
      <c r="E54" s="360">
        <v>142488</v>
      </c>
      <c r="F54" s="359">
        <v>88756</v>
      </c>
      <c r="G54" s="359">
        <v>42936</v>
      </c>
      <c r="H54" s="9"/>
    </row>
    <row r="55" spans="1:8" ht="14.25">
      <c r="A55" s="26">
        <v>2007</v>
      </c>
      <c r="B55" s="359">
        <v>84747</v>
      </c>
      <c r="C55" s="360">
        <v>76032</v>
      </c>
      <c r="D55" s="359">
        <v>8715</v>
      </c>
      <c r="E55" s="360">
        <v>139634</v>
      </c>
      <c r="F55" s="359">
        <v>90351</v>
      </c>
      <c r="G55" s="363">
        <v>43064</v>
      </c>
      <c r="H55" s="9"/>
    </row>
    <row r="56" spans="1:8" ht="14.25">
      <c r="A56" s="26">
        <v>2008</v>
      </c>
      <c r="B56" s="346">
        <v>79600.638</v>
      </c>
      <c r="C56" s="360">
        <v>72349</v>
      </c>
      <c r="D56" s="359">
        <v>7251</v>
      </c>
      <c r="E56" s="360">
        <v>130862.207</v>
      </c>
      <c r="F56" s="359">
        <v>84528.944</v>
      </c>
      <c r="G56" s="346">
        <v>41091.591</v>
      </c>
      <c r="H56" s="9"/>
    </row>
    <row r="57" spans="1:8" ht="14.25">
      <c r="A57" s="26">
        <v>2009</v>
      </c>
      <c r="B57" s="359">
        <v>77357</v>
      </c>
      <c r="C57" s="360">
        <v>72882</v>
      </c>
      <c r="D57" s="359">
        <v>4476</v>
      </c>
      <c r="E57" s="360">
        <v>127836</v>
      </c>
      <c r="F57" s="359">
        <v>90150</v>
      </c>
      <c r="G57" s="363">
        <v>40534</v>
      </c>
      <c r="H57" s="9"/>
    </row>
    <row r="58" spans="1:8" ht="14.25">
      <c r="A58" s="27">
        <v>2010</v>
      </c>
      <c r="B58" s="348">
        <v>54436</v>
      </c>
      <c r="C58" s="347">
        <v>50356</v>
      </c>
      <c r="D58" s="348">
        <v>4080</v>
      </c>
      <c r="E58" s="347">
        <v>101899</v>
      </c>
      <c r="F58" s="348">
        <v>68140</v>
      </c>
      <c r="G58" s="349">
        <v>32946</v>
      </c>
      <c r="H58" s="9"/>
    </row>
    <row r="59" spans="1:8" ht="27">
      <c r="A59" s="186" t="s">
        <v>67</v>
      </c>
      <c r="B59" s="12"/>
      <c r="C59" s="21"/>
      <c r="D59" s="10"/>
      <c r="E59" s="9"/>
      <c r="F59" s="12"/>
      <c r="G59" s="12"/>
      <c r="H59" s="9"/>
    </row>
    <row r="60" spans="1:8" ht="13.5">
      <c r="A60" s="26">
        <v>96</v>
      </c>
      <c r="B60" s="13">
        <f aca="true" t="shared" si="4" ref="B60:G61">B44/B43*100</f>
        <v>95.39954296271986</v>
      </c>
      <c r="C60" s="22">
        <f t="shared" si="4"/>
        <v>95.5176577630907</v>
      </c>
      <c r="D60" s="13">
        <f t="shared" si="4"/>
        <v>94.35486283543244</v>
      </c>
      <c r="E60" s="22">
        <f t="shared" si="4"/>
        <v>91.77323745100254</v>
      </c>
      <c r="F60" s="13">
        <f t="shared" si="4"/>
        <v>91.8420437728795</v>
      </c>
      <c r="G60" s="13">
        <f t="shared" si="4"/>
        <v>86.69696597469598</v>
      </c>
      <c r="H60" s="9"/>
    </row>
    <row r="61" spans="1:8" ht="13.5">
      <c r="A61" s="26">
        <v>97</v>
      </c>
      <c r="B61" s="13">
        <f t="shared" si="4"/>
        <v>95.93262342444503</v>
      </c>
      <c r="C61" s="22">
        <f t="shared" si="4"/>
        <v>95.78501188043782</v>
      </c>
      <c r="D61" s="13">
        <f t="shared" si="4"/>
        <v>97.25428027901079</v>
      </c>
      <c r="E61" s="22">
        <f t="shared" si="4"/>
        <v>92.54891682146072</v>
      </c>
      <c r="F61" s="13">
        <f t="shared" si="4"/>
        <v>95.17487024661624</v>
      </c>
      <c r="G61" s="13">
        <f t="shared" si="4"/>
        <v>99.25946916029092</v>
      </c>
      <c r="H61" s="9"/>
    </row>
    <row r="62" spans="1:8" ht="13.5">
      <c r="A62" s="26">
        <v>98</v>
      </c>
      <c r="B62" s="13">
        <f aca="true" t="shared" si="5" ref="B62:G62">B46/B45*100</f>
        <v>86.7114036019763</v>
      </c>
      <c r="C62" s="22">
        <f t="shared" si="5"/>
        <v>87.04481430272021</v>
      </c>
      <c r="D62" s="13">
        <f t="shared" si="5"/>
        <v>83.77127208710961</v>
      </c>
      <c r="E62" s="22">
        <f t="shared" si="5"/>
        <v>87.67013985514564</v>
      </c>
      <c r="F62" s="13">
        <f t="shared" si="5"/>
        <v>86.35543864901663</v>
      </c>
      <c r="G62" s="13">
        <f t="shared" si="5"/>
        <v>87.73004967360067</v>
      </c>
      <c r="H62" s="9"/>
    </row>
    <row r="63" spans="1:8" ht="13.5">
      <c r="A63" s="26">
        <v>99</v>
      </c>
      <c r="B63" s="13">
        <f aca="true" t="shared" si="6" ref="B63:G64">B47/B46*100</f>
        <v>87.94510371553187</v>
      </c>
      <c r="C63" s="22">
        <f t="shared" si="6"/>
        <v>89.00790398002133</v>
      </c>
      <c r="D63" s="13">
        <f t="shared" si="6"/>
        <v>78.20672478206725</v>
      </c>
      <c r="E63" s="22">
        <f t="shared" si="6"/>
        <v>94.6016247373566</v>
      </c>
      <c r="F63" s="13">
        <f t="shared" si="6"/>
        <v>86.74613263773094</v>
      </c>
      <c r="G63" s="13">
        <f t="shared" si="6"/>
        <v>89.82558139534885</v>
      </c>
      <c r="H63" s="9"/>
    </row>
    <row r="64" spans="1:8" ht="13.5">
      <c r="A64" s="26">
        <v>2000</v>
      </c>
      <c r="B64" s="13">
        <f t="shared" si="6"/>
        <v>85.75148258775788</v>
      </c>
      <c r="C64" s="22">
        <f t="shared" si="6"/>
        <v>84.8265496015651</v>
      </c>
      <c r="D64" s="13">
        <f t="shared" si="6"/>
        <v>95.39709394904459</v>
      </c>
      <c r="E64" s="22">
        <f t="shared" si="6"/>
        <v>82.52825303315538</v>
      </c>
      <c r="F64" s="13">
        <f t="shared" si="6"/>
        <v>89.48527872409264</v>
      </c>
      <c r="G64" s="13">
        <f t="shared" si="6"/>
        <v>90.02680770902768</v>
      </c>
      <c r="H64" s="9"/>
    </row>
    <row r="65" spans="1:8" ht="13.5">
      <c r="A65" s="26">
        <v>2001</v>
      </c>
      <c r="B65" s="13">
        <v>80.1</v>
      </c>
      <c r="C65" s="22">
        <v>77.2</v>
      </c>
      <c r="D65" s="13">
        <v>106.6</v>
      </c>
      <c r="E65" s="22">
        <v>82.6</v>
      </c>
      <c r="F65" s="13">
        <v>82.2</v>
      </c>
      <c r="G65" s="171" t="s">
        <v>0</v>
      </c>
      <c r="H65" s="9"/>
    </row>
    <row r="66" spans="1:8" ht="13.5">
      <c r="A66" s="9">
        <v>2002</v>
      </c>
      <c r="B66" s="22">
        <f aca="true" t="shared" si="7" ref="B66:G74">B50/B49*100</f>
        <v>85.91761819323015</v>
      </c>
      <c r="C66" s="22">
        <f t="shared" si="7"/>
        <v>87.25471629397626</v>
      </c>
      <c r="D66" s="13">
        <f t="shared" si="7"/>
        <v>76.93248532289628</v>
      </c>
      <c r="E66" s="22">
        <f t="shared" si="7"/>
        <v>91.26774556197547</v>
      </c>
      <c r="F66" s="13">
        <f t="shared" si="7"/>
        <v>95.6406937613254</v>
      </c>
      <c r="G66" s="171" t="s">
        <v>0</v>
      </c>
      <c r="H66" s="9"/>
    </row>
    <row r="67" spans="1:8" ht="13.5">
      <c r="A67" s="9">
        <v>2003</v>
      </c>
      <c r="B67" s="22">
        <f t="shared" si="7"/>
        <v>89.42125342207989</v>
      </c>
      <c r="C67" s="22">
        <f t="shared" si="7"/>
        <v>90.35244423667692</v>
      </c>
      <c r="D67" s="13">
        <f t="shared" si="7"/>
        <v>82.33386327503975</v>
      </c>
      <c r="E67" s="22">
        <f t="shared" si="7"/>
        <v>83.03207386824792</v>
      </c>
      <c r="F67" s="13">
        <f t="shared" si="7"/>
        <v>82.49539868997996</v>
      </c>
      <c r="G67" s="171" t="s">
        <v>60</v>
      </c>
      <c r="H67" s="9"/>
    </row>
    <row r="68" spans="1:8" ht="13.5">
      <c r="A68" s="26">
        <v>2004</v>
      </c>
      <c r="B68" s="22">
        <f t="shared" si="7"/>
        <v>94.59321180713148</v>
      </c>
      <c r="C68" s="22">
        <f t="shared" si="7"/>
        <v>95.50699866032245</v>
      </c>
      <c r="D68" s="13">
        <f t="shared" si="7"/>
        <v>86.94678303854174</v>
      </c>
      <c r="E68" s="22">
        <f t="shared" si="7"/>
        <v>90.66147636188</v>
      </c>
      <c r="F68" s="13">
        <f t="shared" si="7"/>
        <v>89.6796948693762</v>
      </c>
      <c r="G68" s="194" t="s">
        <v>0</v>
      </c>
      <c r="H68" s="9"/>
    </row>
    <row r="69" spans="1:8" ht="13.5">
      <c r="A69" s="311">
        <v>2005</v>
      </c>
      <c r="B69" s="22">
        <f t="shared" si="7"/>
        <v>83.81299671112895</v>
      </c>
      <c r="C69" s="22">
        <f t="shared" si="7"/>
        <v>82.98862361180977</v>
      </c>
      <c r="D69" s="13">
        <f t="shared" si="7"/>
        <v>91.39202274140534</v>
      </c>
      <c r="E69" s="22">
        <f t="shared" si="7"/>
        <v>97.14218667749076</v>
      </c>
      <c r="F69" s="13">
        <f t="shared" si="7"/>
        <v>84.73928274171567</v>
      </c>
      <c r="G69" s="13">
        <f t="shared" si="7"/>
        <v>88.31048759898702</v>
      </c>
      <c r="H69" s="9"/>
    </row>
    <row r="70" spans="1:8" ht="13.5">
      <c r="A70" s="311">
        <v>2006</v>
      </c>
      <c r="B70" s="22">
        <f t="shared" si="7"/>
        <v>93.41341049607594</v>
      </c>
      <c r="C70" s="22">
        <f t="shared" si="7"/>
        <v>93.4896895800063</v>
      </c>
      <c r="D70" s="14">
        <f t="shared" si="7"/>
        <v>92.7585536547434</v>
      </c>
      <c r="E70" s="22">
        <f t="shared" si="7"/>
        <v>93.02787153890851</v>
      </c>
      <c r="F70" s="13">
        <f t="shared" si="7"/>
        <v>95.79915378637423</v>
      </c>
      <c r="G70" s="14">
        <f t="shared" si="7"/>
        <v>97.7195138604397</v>
      </c>
      <c r="H70" s="12"/>
    </row>
    <row r="71" spans="1:8" ht="13.5">
      <c r="A71" s="361">
        <v>2007</v>
      </c>
      <c r="B71" s="22">
        <f t="shared" si="7"/>
        <v>94.42983531299444</v>
      </c>
      <c r="C71" s="22">
        <f t="shared" si="7"/>
        <v>94.80062841325653</v>
      </c>
      <c r="D71" s="13">
        <f t="shared" si="7"/>
        <v>91.32348318138949</v>
      </c>
      <c r="E71" s="22">
        <f t="shared" si="7"/>
        <v>97.99702431081916</v>
      </c>
      <c r="F71" s="13">
        <f t="shared" si="7"/>
        <v>101.79706160710262</v>
      </c>
      <c r="G71" s="14">
        <f t="shared" si="7"/>
        <v>100.29811812930873</v>
      </c>
      <c r="H71" s="12"/>
    </row>
    <row r="72" spans="1:7" ht="12.75" customHeight="1">
      <c r="A72" s="9">
        <v>2008</v>
      </c>
      <c r="B72" s="22">
        <f t="shared" si="7"/>
        <v>93.9273815002301</v>
      </c>
      <c r="C72" s="22">
        <f t="shared" si="7"/>
        <v>95.15598695286195</v>
      </c>
      <c r="D72" s="14">
        <f t="shared" si="7"/>
        <v>83.20137693631669</v>
      </c>
      <c r="E72" s="22">
        <f t="shared" si="7"/>
        <v>93.71801065643038</v>
      </c>
      <c r="F72" s="13">
        <f t="shared" si="7"/>
        <v>93.5561797877168</v>
      </c>
      <c r="G72" s="14">
        <f t="shared" si="7"/>
        <v>95.41981933865874</v>
      </c>
    </row>
    <row r="73" spans="1:7" ht="12.75" customHeight="1">
      <c r="A73" s="9">
        <v>2009</v>
      </c>
      <c r="B73" s="22">
        <f t="shared" si="7"/>
        <v>97.18138188791903</v>
      </c>
      <c r="C73" s="22">
        <f t="shared" si="7"/>
        <v>100.73670679622386</v>
      </c>
      <c r="D73" s="14">
        <f t="shared" si="7"/>
        <v>61.72941663218866</v>
      </c>
      <c r="E73" s="22">
        <f t="shared" si="7"/>
        <v>97.68748589117101</v>
      </c>
      <c r="F73" s="13">
        <f t="shared" si="7"/>
        <v>106.6498594848174</v>
      </c>
      <c r="G73" s="14">
        <f t="shared" si="7"/>
        <v>98.64305327092349</v>
      </c>
    </row>
    <row r="74" spans="1:7" ht="12.75" customHeight="1">
      <c r="A74" s="368">
        <v>2010</v>
      </c>
      <c r="B74" s="23">
        <f t="shared" si="7"/>
        <v>70.36984371162274</v>
      </c>
      <c r="C74" s="23">
        <f t="shared" si="7"/>
        <v>69.09250569413572</v>
      </c>
      <c r="D74" s="313">
        <f t="shared" si="7"/>
        <v>91.15281501340483</v>
      </c>
      <c r="E74" s="23">
        <f t="shared" si="7"/>
        <v>79.7107231139898</v>
      </c>
      <c r="F74" s="13">
        <f t="shared" si="7"/>
        <v>75.58513588463671</v>
      </c>
      <c r="G74" s="313">
        <f t="shared" si="7"/>
        <v>81.27991315932303</v>
      </c>
    </row>
    <row r="75" spans="1:7" ht="12.75" customHeight="1">
      <c r="A75" s="12"/>
      <c r="B75" s="12"/>
      <c r="C75" s="12"/>
      <c r="D75" s="12"/>
      <c r="E75" s="12"/>
      <c r="F75" s="12"/>
      <c r="G75" s="12"/>
    </row>
    <row r="76" spans="1:7" ht="17.25">
      <c r="A76" s="2" t="s">
        <v>3</v>
      </c>
      <c r="E76" s="24"/>
      <c r="F76" s="24"/>
      <c r="G76" s="24"/>
    </row>
    <row r="77" spans="1:8" ht="13.5">
      <c r="A77" s="426" t="s">
        <v>1</v>
      </c>
      <c r="B77" s="428" t="s">
        <v>62</v>
      </c>
      <c r="C77" s="429"/>
      <c r="D77" s="430"/>
      <c r="E77" s="434" t="s">
        <v>59</v>
      </c>
      <c r="F77" s="435"/>
      <c r="G77" s="436"/>
      <c r="H77" s="9"/>
    </row>
    <row r="78" spans="1:8" ht="13.5">
      <c r="A78" s="427"/>
      <c r="B78" s="16" t="s">
        <v>11</v>
      </c>
      <c r="C78" s="181" t="s">
        <v>63</v>
      </c>
      <c r="D78" s="184" t="s">
        <v>64</v>
      </c>
      <c r="E78" s="16" t="s">
        <v>11</v>
      </c>
      <c r="F78" s="181" t="s">
        <v>65</v>
      </c>
      <c r="G78" s="181" t="s">
        <v>66</v>
      </c>
      <c r="H78" s="9"/>
    </row>
    <row r="79" spans="1:8" ht="13.5">
      <c r="A79" s="25">
        <v>1995</v>
      </c>
      <c r="B79" s="10">
        <v>43727</v>
      </c>
      <c r="C79" s="21">
        <v>17463</v>
      </c>
      <c r="D79" s="10">
        <v>26264</v>
      </c>
      <c r="E79" s="21">
        <v>94050</v>
      </c>
      <c r="F79" s="10">
        <v>77461</v>
      </c>
      <c r="G79" s="10">
        <v>80045</v>
      </c>
      <c r="H79" s="9"/>
    </row>
    <row r="80" spans="1:8" ht="13.5">
      <c r="A80" s="26">
        <v>96</v>
      </c>
      <c r="B80" s="10">
        <v>42183</v>
      </c>
      <c r="C80" s="21">
        <v>17282</v>
      </c>
      <c r="D80" s="10">
        <v>24901</v>
      </c>
      <c r="E80" s="21">
        <v>90314</v>
      </c>
      <c r="F80" s="10">
        <v>74533</v>
      </c>
      <c r="G80" s="10">
        <v>79033</v>
      </c>
      <c r="H80" s="9"/>
    </row>
    <row r="81" spans="1:8" ht="13.5">
      <c r="A81" s="26">
        <v>97</v>
      </c>
      <c r="B81" s="10">
        <v>38654</v>
      </c>
      <c r="C81" s="21">
        <v>15704</v>
      </c>
      <c r="D81" s="10">
        <v>22950</v>
      </c>
      <c r="E81" s="21">
        <v>88164</v>
      </c>
      <c r="F81" s="10">
        <v>73588</v>
      </c>
      <c r="G81" s="10">
        <v>80797</v>
      </c>
      <c r="H81" s="9"/>
    </row>
    <row r="82" spans="1:8" ht="13.5">
      <c r="A82" s="26">
        <v>98</v>
      </c>
      <c r="B82" s="10">
        <v>35325</v>
      </c>
      <c r="C82" s="21">
        <v>13924</v>
      </c>
      <c r="D82" s="10">
        <v>21401</v>
      </c>
      <c r="E82" s="21">
        <v>89675</v>
      </c>
      <c r="F82" s="10">
        <v>76473</v>
      </c>
      <c r="G82" s="10">
        <v>84321</v>
      </c>
      <c r="H82" s="9"/>
    </row>
    <row r="83" spans="1:8" ht="13.5">
      <c r="A83" s="26">
        <v>99</v>
      </c>
      <c r="B83" s="10">
        <v>31688</v>
      </c>
      <c r="C83" s="21">
        <v>12103</v>
      </c>
      <c r="D83" s="10">
        <v>19585</v>
      </c>
      <c r="E83" s="21">
        <v>87948</v>
      </c>
      <c r="F83" s="10">
        <v>78234</v>
      </c>
      <c r="G83" s="10">
        <v>81779</v>
      </c>
      <c r="H83" s="9"/>
    </row>
    <row r="84" spans="1:8" ht="13.5">
      <c r="A84" s="26">
        <v>2000</v>
      </c>
      <c r="B84" s="10">
        <v>28133</v>
      </c>
      <c r="C84" s="21">
        <v>10903</v>
      </c>
      <c r="D84" s="10">
        <v>17230</v>
      </c>
      <c r="E84" s="21">
        <v>84758</v>
      </c>
      <c r="F84" s="10">
        <v>75564</v>
      </c>
      <c r="G84" s="10">
        <v>78530</v>
      </c>
      <c r="H84" s="9"/>
    </row>
    <row r="85" spans="1:8" ht="13.5">
      <c r="A85" s="26">
        <v>2001</v>
      </c>
      <c r="B85" s="10">
        <v>24389</v>
      </c>
      <c r="C85" s="21">
        <v>9858</v>
      </c>
      <c r="D85" s="10">
        <v>14531</v>
      </c>
      <c r="E85" s="21">
        <v>96450</v>
      </c>
      <c r="F85" s="10">
        <v>89223</v>
      </c>
      <c r="G85" s="171" t="s">
        <v>0</v>
      </c>
      <c r="H85" s="9"/>
    </row>
    <row r="86" spans="1:8" ht="13.5">
      <c r="A86" s="26">
        <v>2002</v>
      </c>
      <c r="B86" s="10">
        <v>21723</v>
      </c>
      <c r="C86" s="21">
        <v>9131</v>
      </c>
      <c r="D86" s="10">
        <v>12592</v>
      </c>
      <c r="E86" s="21">
        <v>96135</v>
      </c>
      <c r="F86" s="10">
        <v>89677</v>
      </c>
      <c r="G86" s="171" t="s">
        <v>0</v>
      </c>
      <c r="H86" s="9"/>
    </row>
    <row r="87" spans="1:8" ht="13.5">
      <c r="A87" s="26">
        <v>2003</v>
      </c>
      <c r="B87" s="10">
        <v>19319</v>
      </c>
      <c r="C87" s="21">
        <v>8406</v>
      </c>
      <c r="D87" s="10">
        <v>10913</v>
      </c>
      <c r="E87" s="21">
        <v>91441</v>
      </c>
      <c r="F87" s="10">
        <v>85795</v>
      </c>
      <c r="G87" s="171" t="s">
        <v>0</v>
      </c>
      <c r="H87" s="9"/>
    </row>
    <row r="88" spans="1:8" ht="13.5">
      <c r="A88" s="26">
        <v>2004</v>
      </c>
      <c r="B88" s="10">
        <v>18661</v>
      </c>
      <c r="C88" s="21">
        <v>8099</v>
      </c>
      <c r="D88" s="10">
        <v>10562</v>
      </c>
      <c r="E88" s="21">
        <v>89500</v>
      </c>
      <c r="F88" s="10">
        <v>84296</v>
      </c>
      <c r="G88" s="241">
        <v>90242</v>
      </c>
      <c r="H88" s="9"/>
    </row>
    <row r="89" spans="1:8" ht="13.5">
      <c r="A89" s="26">
        <v>2005</v>
      </c>
      <c r="B89" s="21">
        <v>15649</v>
      </c>
      <c r="C89" s="21">
        <v>6903</v>
      </c>
      <c r="D89" s="11">
        <v>8745</v>
      </c>
      <c r="E89" s="21">
        <v>84762</v>
      </c>
      <c r="F89" s="10">
        <v>80651</v>
      </c>
      <c r="G89" s="241">
        <v>88307</v>
      </c>
      <c r="H89" s="9"/>
    </row>
    <row r="90" spans="1:8" ht="14.25">
      <c r="A90" s="362">
        <v>2006</v>
      </c>
      <c r="B90" s="360">
        <v>14608</v>
      </c>
      <c r="C90" s="360">
        <v>6004</v>
      </c>
      <c r="D90" s="363">
        <v>8604</v>
      </c>
      <c r="E90" s="360">
        <v>88044</v>
      </c>
      <c r="F90" s="359">
        <v>84446</v>
      </c>
      <c r="G90" s="363">
        <v>93185</v>
      </c>
      <c r="H90" s="9"/>
    </row>
    <row r="91" spans="1:8" ht="14.25">
      <c r="A91" s="362">
        <v>2007</v>
      </c>
      <c r="B91" s="346">
        <v>12797</v>
      </c>
      <c r="C91" s="360">
        <v>4774</v>
      </c>
      <c r="D91" s="359">
        <v>8025</v>
      </c>
      <c r="E91" s="360">
        <v>82729</v>
      </c>
      <c r="F91" s="359">
        <v>80408</v>
      </c>
      <c r="G91" s="363">
        <v>87310</v>
      </c>
      <c r="H91" s="9"/>
    </row>
    <row r="92" spans="1:8" ht="14.25">
      <c r="A92" s="362">
        <v>2008</v>
      </c>
      <c r="B92" s="346">
        <v>11976.675</v>
      </c>
      <c r="C92" s="360">
        <v>4702</v>
      </c>
      <c r="D92" s="359">
        <v>7274</v>
      </c>
      <c r="E92" s="360">
        <v>79043.753</v>
      </c>
      <c r="F92" s="359">
        <v>76834.329</v>
      </c>
      <c r="G92" s="363">
        <v>84738.309</v>
      </c>
      <c r="H92" s="9"/>
    </row>
    <row r="93" spans="1:8" ht="14.25">
      <c r="A93" s="362">
        <v>2009</v>
      </c>
      <c r="B93" s="359">
        <v>10768</v>
      </c>
      <c r="C93" s="360">
        <v>4586</v>
      </c>
      <c r="D93" s="359">
        <v>6482</v>
      </c>
      <c r="E93" s="360">
        <v>69564</v>
      </c>
      <c r="F93" s="359">
        <v>67429</v>
      </c>
      <c r="G93" s="363">
        <v>75575</v>
      </c>
      <c r="H93" s="9"/>
    </row>
    <row r="94" spans="1:8" ht="14.25">
      <c r="A94" s="314">
        <v>2010</v>
      </c>
      <c r="B94" s="348">
        <v>22466</v>
      </c>
      <c r="C94" s="347">
        <v>16694</v>
      </c>
      <c r="D94" s="348">
        <v>5773</v>
      </c>
      <c r="E94" s="347">
        <v>70457</v>
      </c>
      <c r="F94" s="348">
        <v>68587</v>
      </c>
      <c r="G94" s="349">
        <v>65432</v>
      </c>
      <c r="H94" s="9"/>
    </row>
    <row r="95" spans="1:8" ht="27">
      <c r="A95" s="186" t="s">
        <v>67</v>
      </c>
      <c r="B95" s="12"/>
      <c r="C95" s="21"/>
      <c r="D95" s="11"/>
      <c r="E95" s="9"/>
      <c r="F95" s="12"/>
      <c r="G95" s="12"/>
      <c r="H95" s="9"/>
    </row>
    <row r="96" spans="1:8" ht="13.5">
      <c r="A96" s="26">
        <v>96</v>
      </c>
      <c r="B96" s="13">
        <f aca="true" t="shared" si="8" ref="B96:G97">B80/B79*100</f>
        <v>96.46900084615912</v>
      </c>
      <c r="C96" s="22">
        <f t="shared" si="8"/>
        <v>98.96352287693982</v>
      </c>
      <c r="D96" s="14">
        <f t="shared" si="8"/>
        <v>94.81038684130368</v>
      </c>
      <c r="E96" s="22">
        <f t="shared" si="8"/>
        <v>96.02764486975013</v>
      </c>
      <c r="F96" s="13">
        <f t="shared" si="8"/>
        <v>96.22003330708357</v>
      </c>
      <c r="G96" s="13">
        <f t="shared" si="8"/>
        <v>98.7357111624711</v>
      </c>
      <c r="H96" s="9"/>
    </row>
    <row r="97" spans="1:8" ht="13.5">
      <c r="A97" s="26">
        <v>97</v>
      </c>
      <c r="B97" s="13">
        <f t="shared" si="8"/>
        <v>91.63407059715999</v>
      </c>
      <c r="C97" s="22">
        <f t="shared" si="8"/>
        <v>90.86911237125332</v>
      </c>
      <c r="D97" s="14">
        <f t="shared" si="8"/>
        <v>92.16497329424521</v>
      </c>
      <c r="E97" s="22">
        <f t="shared" si="8"/>
        <v>97.61941670172952</v>
      </c>
      <c r="F97" s="13">
        <f t="shared" si="8"/>
        <v>98.73210524197336</v>
      </c>
      <c r="G97" s="13">
        <f t="shared" si="8"/>
        <v>102.23197904672732</v>
      </c>
      <c r="H97" s="9"/>
    </row>
    <row r="98" spans="1:8" ht="13.5">
      <c r="A98" s="26">
        <v>98</v>
      </c>
      <c r="B98" s="13">
        <f aca="true" t="shared" si="9" ref="B98:G98">B82/B81*100</f>
        <v>91.38769596936928</v>
      </c>
      <c r="C98" s="22">
        <f t="shared" si="9"/>
        <v>88.66530820173205</v>
      </c>
      <c r="D98" s="14">
        <f t="shared" si="9"/>
        <v>93.25054466230937</v>
      </c>
      <c r="E98" s="22">
        <f t="shared" si="9"/>
        <v>101.71385145864524</v>
      </c>
      <c r="F98" s="13">
        <f t="shared" si="9"/>
        <v>103.92047616459206</v>
      </c>
      <c r="G98" s="13">
        <f t="shared" si="9"/>
        <v>104.36154807728009</v>
      </c>
      <c r="H98" s="9"/>
    </row>
    <row r="99" spans="1:8" ht="13.5">
      <c r="A99" s="26">
        <v>99</v>
      </c>
      <c r="B99" s="13">
        <f aca="true" t="shared" si="10" ref="B99:G100">B83/B82*100</f>
        <v>89.70417551309271</v>
      </c>
      <c r="C99" s="22">
        <f t="shared" si="10"/>
        <v>86.92186153404194</v>
      </c>
      <c r="D99" s="14">
        <f t="shared" si="10"/>
        <v>91.51441521424233</v>
      </c>
      <c r="E99" s="22">
        <f t="shared" si="10"/>
        <v>98.07415667688876</v>
      </c>
      <c r="F99" s="13">
        <f t="shared" si="10"/>
        <v>102.30277352791181</v>
      </c>
      <c r="G99" s="13">
        <f t="shared" si="10"/>
        <v>96.9853298703763</v>
      </c>
      <c r="H99" s="9"/>
    </row>
    <row r="100" spans="1:8" ht="13.5">
      <c r="A100" s="26">
        <v>2000</v>
      </c>
      <c r="B100" s="13">
        <f t="shared" si="10"/>
        <v>88.78124211057813</v>
      </c>
      <c r="C100" s="22">
        <f t="shared" si="10"/>
        <v>90.08510286705776</v>
      </c>
      <c r="D100" s="14">
        <f t="shared" si="10"/>
        <v>87.97549144753638</v>
      </c>
      <c r="E100" s="22">
        <f t="shared" si="10"/>
        <v>96.37285668804293</v>
      </c>
      <c r="F100" s="13">
        <f t="shared" si="10"/>
        <v>96.58716159214664</v>
      </c>
      <c r="G100" s="13">
        <f t="shared" si="10"/>
        <v>96.02709742109833</v>
      </c>
      <c r="H100" s="9"/>
    </row>
    <row r="101" spans="1:8" ht="13.5">
      <c r="A101" s="26">
        <v>2001</v>
      </c>
      <c r="B101" s="13">
        <f>B85/B84*100</f>
        <v>86.69178544769488</v>
      </c>
      <c r="C101" s="22">
        <f>C85/C84*100</f>
        <v>90.41548197743741</v>
      </c>
      <c r="D101" s="13">
        <f>D85/D84*100</f>
        <v>84.335461404527</v>
      </c>
      <c r="E101" s="22">
        <f>E85/E84*100</f>
        <v>113.79456806437152</v>
      </c>
      <c r="F101" s="13">
        <f>F85/F84*100</f>
        <v>118.07606796887407</v>
      </c>
      <c r="G101" s="171" t="s">
        <v>0</v>
      </c>
      <c r="H101" s="9"/>
    </row>
    <row r="102" spans="1:8" ht="13.5">
      <c r="A102" s="9">
        <v>2002</v>
      </c>
      <c r="B102" s="22">
        <f aca="true" t="shared" si="11" ref="B102:G110">B86/B85*100</f>
        <v>89.06884251096805</v>
      </c>
      <c r="C102" s="22">
        <f t="shared" si="11"/>
        <v>92.62527896124975</v>
      </c>
      <c r="D102" s="13">
        <f t="shared" si="11"/>
        <v>86.65611451379809</v>
      </c>
      <c r="E102" s="22">
        <f t="shared" si="11"/>
        <v>99.67340590979782</v>
      </c>
      <c r="F102" s="13">
        <f t="shared" si="11"/>
        <v>100.50883740739496</v>
      </c>
      <c r="G102" s="171" t="s">
        <v>0</v>
      </c>
      <c r="H102" s="9"/>
    </row>
    <row r="103" spans="1:8" ht="13.5">
      <c r="A103" s="9">
        <v>2003</v>
      </c>
      <c r="B103" s="22">
        <f t="shared" si="11"/>
        <v>88.93338857432215</v>
      </c>
      <c r="C103" s="22">
        <f t="shared" si="11"/>
        <v>92.06001533238418</v>
      </c>
      <c r="D103" s="13">
        <f t="shared" si="11"/>
        <v>86.6661372299873</v>
      </c>
      <c r="E103" s="22">
        <f t="shared" si="11"/>
        <v>95.11728298746554</v>
      </c>
      <c r="F103" s="13">
        <f t="shared" si="11"/>
        <v>95.67113083622334</v>
      </c>
      <c r="G103" s="171" t="s">
        <v>60</v>
      </c>
      <c r="H103" s="9"/>
    </row>
    <row r="104" spans="1:8" ht="13.5">
      <c r="A104" s="26">
        <v>2004</v>
      </c>
      <c r="B104" s="22">
        <f t="shared" si="11"/>
        <v>96.59402660593199</v>
      </c>
      <c r="C104" s="22">
        <f t="shared" si="11"/>
        <v>96.3478467761123</v>
      </c>
      <c r="D104" s="13">
        <f t="shared" si="11"/>
        <v>96.78365252451205</v>
      </c>
      <c r="E104" s="22">
        <f t="shared" si="11"/>
        <v>97.87731980183943</v>
      </c>
      <c r="F104" s="13">
        <f t="shared" si="11"/>
        <v>98.25281193542747</v>
      </c>
      <c r="G104" s="171" t="s">
        <v>60</v>
      </c>
      <c r="H104" s="9"/>
    </row>
    <row r="105" spans="1:8" ht="13.5">
      <c r="A105" s="9">
        <v>2005</v>
      </c>
      <c r="B105" s="22">
        <f t="shared" si="11"/>
        <v>83.8593858850008</v>
      </c>
      <c r="C105" s="22">
        <f t="shared" si="11"/>
        <v>85.23274478330659</v>
      </c>
      <c r="D105" s="13">
        <f t="shared" si="11"/>
        <v>82.79681878432115</v>
      </c>
      <c r="E105" s="22">
        <f t="shared" si="11"/>
        <v>94.70614525139665</v>
      </c>
      <c r="F105" s="13">
        <f t="shared" si="11"/>
        <v>95.67595140931954</v>
      </c>
      <c r="G105" s="13">
        <f t="shared" si="11"/>
        <v>97.85576560803175</v>
      </c>
      <c r="H105" s="9"/>
    </row>
    <row r="106" spans="1:8" ht="13.5">
      <c r="A106" s="361">
        <v>2006</v>
      </c>
      <c r="B106" s="22">
        <f t="shared" si="11"/>
        <v>93.34781775193302</v>
      </c>
      <c r="C106" s="22">
        <f t="shared" si="11"/>
        <v>86.97667680718529</v>
      </c>
      <c r="D106" s="13">
        <f t="shared" si="11"/>
        <v>98.38765008576328</v>
      </c>
      <c r="E106" s="22">
        <f t="shared" si="11"/>
        <v>103.87201812132795</v>
      </c>
      <c r="F106" s="13">
        <f t="shared" si="11"/>
        <v>104.7054593247449</v>
      </c>
      <c r="G106" s="14">
        <f t="shared" si="11"/>
        <v>105.52391090174052</v>
      </c>
      <c r="H106" s="12"/>
    </row>
    <row r="107" spans="1:8" ht="13.5">
      <c r="A107" s="361">
        <v>2007</v>
      </c>
      <c r="B107" s="22">
        <f t="shared" si="11"/>
        <v>87.6026834611172</v>
      </c>
      <c r="C107" s="22">
        <f t="shared" si="11"/>
        <v>79.51365756162558</v>
      </c>
      <c r="D107" s="13">
        <f t="shared" si="11"/>
        <v>93.27057182705718</v>
      </c>
      <c r="E107" s="22">
        <f t="shared" si="11"/>
        <v>93.96324564990232</v>
      </c>
      <c r="F107" s="13">
        <f t="shared" si="11"/>
        <v>95.21824597967932</v>
      </c>
      <c r="G107" s="14">
        <f t="shared" si="11"/>
        <v>93.69533723238719</v>
      </c>
      <c r="H107" s="12"/>
    </row>
    <row r="108" spans="1:8" ht="13.5">
      <c r="A108" s="361">
        <v>2008</v>
      </c>
      <c r="B108" s="22">
        <f t="shared" si="11"/>
        <v>93.58970852543564</v>
      </c>
      <c r="C108" s="22">
        <f t="shared" si="11"/>
        <v>98.49183074989527</v>
      </c>
      <c r="D108" s="13">
        <f t="shared" si="11"/>
        <v>90.64174454828661</v>
      </c>
      <c r="E108" s="22">
        <f t="shared" si="11"/>
        <v>95.54539883233207</v>
      </c>
      <c r="F108" s="13">
        <f t="shared" si="11"/>
        <v>95.55557780320366</v>
      </c>
      <c r="G108" s="14">
        <f t="shared" si="11"/>
        <v>97.0545286908716</v>
      </c>
      <c r="H108" s="12"/>
    </row>
    <row r="109" spans="1:8" ht="13.5">
      <c r="A109" s="361">
        <v>2009</v>
      </c>
      <c r="B109" s="22">
        <f t="shared" si="11"/>
        <v>89.90809218752284</v>
      </c>
      <c r="C109" s="22">
        <f t="shared" si="11"/>
        <v>97.53296469587409</v>
      </c>
      <c r="D109" s="14">
        <f t="shared" si="11"/>
        <v>89.1119054165521</v>
      </c>
      <c r="E109" s="22">
        <f t="shared" si="11"/>
        <v>88.00695483171201</v>
      </c>
      <c r="F109" s="13">
        <f t="shared" si="11"/>
        <v>87.75894951851535</v>
      </c>
      <c r="G109" s="14">
        <f t="shared" si="11"/>
        <v>89.18634427788736</v>
      </c>
      <c r="H109" s="12"/>
    </row>
    <row r="110" spans="1:8" ht="13.5">
      <c r="A110" s="312">
        <v>2010</v>
      </c>
      <c r="B110" s="23">
        <f t="shared" si="11"/>
        <v>208.6367013372957</v>
      </c>
      <c r="C110" s="23">
        <f t="shared" si="11"/>
        <v>364.02093327518537</v>
      </c>
      <c r="D110" s="313">
        <f t="shared" si="11"/>
        <v>89.0620178957112</v>
      </c>
      <c r="E110" s="23">
        <f t="shared" si="11"/>
        <v>101.2837099649244</v>
      </c>
      <c r="F110" s="15">
        <f t="shared" si="11"/>
        <v>101.71736196591972</v>
      </c>
      <c r="G110" s="313">
        <f t="shared" si="11"/>
        <v>86.57889513728084</v>
      </c>
      <c r="H110" s="12"/>
    </row>
    <row r="111" s="12" customFormat="1" ht="13.5"/>
    <row r="112" spans="1:7" ht="17.25">
      <c r="A112" s="2" t="s">
        <v>4</v>
      </c>
      <c r="E112" s="24"/>
      <c r="F112" s="24"/>
      <c r="G112" s="24"/>
    </row>
    <row r="113" spans="1:8" ht="13.5">
      <c r="A113" s="426" t="s">
        <v>1</v>
      </c>
      <c r="B113" s="428" t="s">
        <v>62</v>
      </c>
      <c r="C113" s="429"/>
      <c r="D113" s="430"/>
      <c r="E113" s="434" t="s">
        <v>59</v>
      </c>
      <c r="F113" s="435"/>
      <c r="G113" s="436"/>
      <c r="H113" s="9"/>
    </row>
    <row r="114" spans="1:8" ht="13.5">
      <c r="A114" s="427"/>
      <c r="B114" s="16" t="s">
        <v>11</v>
      </c>
      <c r="C114" s="181" t="s">
        <v>63</v>
      </c>
      <c r="D114" s="184" t="s">
        <v>64</v>
      </c>
      <c r="E114" s="16" t="s">
        <v>11</v>
      </c>
      <c r="F114" s="181" t="s">
        <v>65</v>
      </c>
      <c r="G114" s="181" t="s">
        <v>66</v>
      </c>
      <c r="H114" s="9"/>
    </row>
    <row r="115" spans="1:8" ht="13.5">
      <c r="A115" s="25">
        <v>1995</v>
      </c>
      <c r="B115" s="18">
        <v>19425</v>
      </c>
      <c r="C115" s="408">
        <v>8003</v>
      </c>
      <c r="D115" s="19">
        <v>11452</v>
      </c>
      <c r="E115" s="18">
        <v>21680</v>
      </c>
      <c r="F115" s="18">
        <v>11093</v>
      </c>
      <c r="G115" s="18">
        <v>13580</v>
      </c>
      <c r="H115" s="9"/>
    </row>
    <row r="116" spans="1:8" ht="13.5">
      <c r="A116" s="26">
        <v>96</v>
      </c>
      <c r="B116" s="10">
        <v>16929</v>
      </c>
      <c r="C116" s="21">
        <v>6753</v>
      </c>
      <c r="D116" s="11">
        <v>10176</v>
      </c>
      <c r="E116" s="10">
        <v>18477</v>
      </c>
      <c r="F116" s="10">
        <v>8898</v>
      </c>
      <c r="G116" s="10">
        <v>10853</v>
      </c>
      <c r="H116" s="9"/>
    </row>
    <row r="117" spans="1:8" ht="13.5">
      <c r="A117" s="26">
        <v>97</v>
      </c>
      <c r="B117" s="10">
        <v>15142</v>
      </c>
      <c r="C117" s="21">
        <v>6133</v>
      </c>
      <c r="D117" s="11">
        <v>9009</v>
      </c>
      <c r="E117" s="10">
        <v>15867</v>
      </c>
      <c r="F117" s="10">
        <v>7129</v>
      </c>
      <c r="G117" s="10">
        <v>8727</v>
      </c>
      <c r="H117" s="9"/>
    </row>
    <row r="118" spans="1:8" ht="13.5">
      <c r="A118" s="26">
        <v>98</v>
      </c>
      <c r="B118" s="10">
        <v>13078</v>
      </c>
      <c r="C118" s="21">
        <v>5330</v>
      </c>
      <c r="D118" s="11">
        <v>7748</v>
      </c>
      <c r="E118" s="10">
        <v>13677</v>
      </c>
      <c r="F118" s="10">
        <v>5966</v>
      </c>
      <c r="G118" s="10">
        <v>7123</v>
      </c>
      <c r="H118" s="9"/>
    </row>
    <row r="119" spans="1:8" ht="13.5">
      <c r="A119" s="26">
        <v>99</v>
      </c>
      <c r="B119" s="10">
        <v>11571</v>
      </c>
      <c r="C119" s="21">
        <v>5452</v>
      </c>
      <c r="D119" s="11">
        <v>6120</v>
      </c>
      <c r="E119" s="10">
        <v>11930</v>
      </c>
      <c r="F119" s="10">
        <v>5167</v>
      </c>
      <c r="G119" s="10">
        <v>4738</v>
      </c>
      <c r="H119" s="9"/>
    </row>
    <row r="120" spans="1:8" ht="13.5">
      <c r="A120" s="26">
        <v>2000</v>
      </c>
      <c r="B120" s="10">
        <v>9109</v>
      </c>
      <c r="C120" s="21">
        <v>4333</v>
      </c>
      <c r="D120" s="11">
        <v>4777</v>
      </c>
      <c r="E120" s="10">
        <v>9202</v>
      </c>
      <c r="F120" s="10">
        <v>3801</v>
      </c>
      <c r="G120" s="10">
        <v>3760</v>
      </c>
      <c r="H120" s="9"/>
    </row>
    <row r="121" spans="1:8" ht="13.5">
      <c r="A121" s="26">
        <v>2001</v>
      </c>
      <c r="B121" s="10">
        <v>7546</v>
      </c>
      <c r="C121" s="21">
        <v>3890</v>
      </c>
      <c r="D121" s="11">
        <v>3657</v>
      </c>
      <c r="E121" s="10">
        <v>7603</v>
      </c>
      <c r="F121" s="10">
        <v>2962</v>
      </c>
      <c r="G121" s="171" t="s">
        <v>0</v>
      </c>
      <c r="H121" s="9"/>
    </row>
    <row r="122" spans="1:8" ht="13.5">
      <c r="A122" s="26">
        <v>2002</v>
      </c>
      <c r="B122" s="187" t="s">
        <v>0</v>
      </c>
      <c r="C122" s="187" t="s">
        <v>0</v>
      </c>
      <c r="D122" s="171" t="s">
        <v>0</v>
      </c>
      <c r="E122" s="187" t="s">
        <v>0</v>
      </c>
      <c r="F122" s="171" t="s">
        <v>0</v>
      </c>
      <c r="G122" s="171" t="s">
        <v>0</v>
      </c>
      <c r="H122" s="9"/>
    </row>
    <row r="123" spans="1:8" ht="13.5">
      <c r="A123" s="26">
        <v>2003</v>
      </c>
      <c r="B123" s="187" t="s">
        <v>0</v>
      </c>
      <c r="C123" s="187" t="s">
        <v>0</v>
      </c>
      <c r="D123" s="171" t="s">
        <v>0</v>
      </c>
      <c r="E123" s="187" t="s">
        <v>0</v>
      </c>
      <c r="F123" s="171" t="s">
        <v>0</v>
      </c>
      <c r="G123" s="171" t="s">
        <v>0</v>
      </c>
      <c r="H123" s="9"/>
    </row>
    <row r="124" spans="1:8" ht="13.5">
      <c r="A124" s="26">
        <v>2004</v>
      </c>
      <c r="B124" s="242">
        <v>4624</v>
      </c>
      <c r="C124" s="242">
        <v>2589</v>
      </c>
      <c r="D124" s="241">
        <v>2036</v>
      </c>
      <c r="E124" s="242">
        <v>4613</v>
      </c>
      <c r="F124" s="241">
        <v>2594</v>
      </c>
      <c r="G124" s="241">
        <v>3459</v>
      </c>
      <c r="H124" s="9"/>
    </row>
    <row r="125" spans="1:8" ht="13.5">
      <c r="A125" s="26">
        <v>2005</v>
      </c>
      <c r="B125" s="241">
        <v>3493</v>
      </c>
      <c r="C125" s="242">
        <v>1901</v>
      </c>
      <c r="D125" s="241">
        <v>1591</v>
      </c>
      <c r="E125" s="242">
        <v>3488</v>
      </c>
      <c r="F125" s="241">
        <v>2073</v>
      </c>
      <c r="G125" s="241">
        <v>2890</v>
      </c>
      <c r="H125" s="9"/>
    </row>
    <row r="126" spans="1:8" ht="14.25">
      <c r="A126" s="362">
        <v>2006</v>
      </c>
      <c r="B126" s="360">
        <v>3161</v>
      </c>
      <c r="C126" s="360">
        <v>1702</v>
      </c>
      <c r="D126" s="359">
        <v>1459</v>
      </c>
      <c r="E126" s="360">
        <v>3153</v>
      </c>
      <c r="F126" s="359">
        <v>2028</v>
      </c>
      <c r="G126" s="363">
        <v>2778</v>
      </c>
      <c r="H126" s="9"/>
    </row>
    <row r="127" spans="1:8" ht="14.25">
      <c r="A127" s="362">
        <v>2007</v>
      </c>
      <c r="B127" s="359">
        <v>2468</v>
      </c>
      <c r="C127" s="360">
        <v>1558</v>
      </c>
      <c r="D127" s="359">
        <v>911</v>
      </c>
      <c r="E127" s="360">
        <v>2413</v>
      </c>
      <c r="F127" s="359">
        <v>1834</v>
      </c>
      <c r="G127" s="363">
        <v>2598</v>
      </c>
      <c r="H127" s="9"/>
    </row>
    <row r="128" spans="1:8" ht="14.25">
      <c r="A128" s="362">
        <v>2008</v>
      </c>
      <c r="B128" s="346">
        <v>2233.516</v>
      </c>
      <c r="C128" s="360">
        <v>1369</v>
      </c>
      <c r="D128" s="359">
        <v>865</v>
      </c>
      <c r="E128" s="360">
        <v>2260.0240000000003</v>
      </c>
      <c r="F128" s="359">
        <v>1764.275</v>
      </c>
      <c r="G128" s="346">
        <v>2258.209</v>
      </c>
      <c r="H128" s="9"/>
    </row>
    <row r="129" spans="1:8" ht="14.25">
      <c r="A129" s="362">
        <v>2009</v>
      </c>
      <c r="B129" s="359">
        <v>1557</v>
      </c>
      <c r="C129" s="360">
        <v>720</v>
      </c>
      <c r="D129" s="363">
        <v>838</v>
      </c>
      <c r="E129" s="359">
        <v>1509</v>
      </c>
      <c r="F129" s="359">
        <v>1479</v>
      </c>
      <c r="G129" s="363">
        <v>1721</v>
      </c>
      <c r="H129" s="9"/>
    </row>
    <row r="130" spans="1:8" ht="14.25">
      <c r="A130" s="27">
        <v>2010</v>
      </c>
      <c r="B130" s="348">
        <v>1499</v>
      </c>
      <c r="C130" s="347">
        <v>768</v>
      </c>
      <c r="D130" s="349">
        <v>731</v>
      </c>
      <c r="E130" s="348">
        <v>1476</v>
      </c>
      <c r="F130" s="348">
        <v>1440</v>
      </c>
      <c r="G130" s="349">
        <v>1594</v>
      </c>
      <c r="H130" s="9"/>
    </row>
    <row r="131" spans="1:8" ht="27">
      <c r="A131" s="186" t="s">
        <v>67</v>
      </c>
      <c r="B131" s="12"/>
      <c r="C131" s="21"/>
      <c r="D131" s="11"/>
      <c r="E131" s="12"/>
      <c r="F131" s="12"/>
      <c r="G131" s="12"/>
      <c r="H131" s="9"/>
    </row>
    <row r="132" spans="1:8" ht="13.5">
      <c r="A132" s="26">
        <v>96</v>
      </c>
      <c r="B132" s="13">
        <f aca="true" t="shared" si="12" ref="B132:G133">B116/B115*100</f>
        <v>87.15057915057915</v>
      </c>
      <c r="C132" s="22">
        <f t="shared" si="12"/>
        <v>84.38085717855805</v>
      </c>
      <c r="D132" s="14">
        <f t="shared" si="12"/>
        <v>88.85784142507859</v>
      </c>
      <c r="E132" s="13">
        <f t="shared" si="12"/>
        <v>85.2260147601476</v>
      </c>
      <c r="F132" s="13">
        <f t="shared" si="12"/>
        <v>80.2127467772469</v>
      </c>
      <c r="G132" s="13">
        <f t="shared" si="12"/>
        <v>79.91899852724596</v>
      </c>
      <c r="H132" s="9"/>
    </row>
    <row r="133" spans="1:8" ht="13.5">
      <c r="A133" s="26">
        <v>97</v>
      </c>
      <c r="B133" s="13">
        <f t="shared" si="12"/>
        <v>89.4441490932719</v>
      </c>
      <c r="C133" s="22">
        <f t="shared" si="12"/>
        <v>90.81889530579002</v>
      </c>
      <c r="D133" s="14">
        <f t="shared" si="12"/>
        <v>88.53183962264151</v>
      </c>
      <c r="E133" s="13">
        <f t="shared" si="12"/>
        <v>85.87433024841695</v>
      </c>
      <c r="F133" s="13">
        <f t="shared" si="12"/>
        <v>80.11912789390875</v>
      </c>
      <c r="G133" s="13">
        <f t="shared" si="12"/>
        <v>80.41094628213398</v>
      </c>
      <c r="H133" s="9"/>
    </row>
    <row r="134" spans="1:8" ht="13.5">
      <c r="A134" s="26">
        <v>98</v>
      </c>
      <c r="B134" s="13">
        <f aca="true" t="shared" si="13" ref="B134:G134">B118/B117*100</f>
        <v>86.36903975696738</v>
      </c>
      <c r="C134" s="22">
        <f t="shared" si="13"/>
        <v>86.90689711397359</v>
      </c>
      <c r="D134" s="14">
        <f t="shared" si="13"/>
        <v>86.002886002886</v>
      </c>
      <c r="E134" s="13">
        <f t="shared" si="13"/>
        <v>86.19776895443373</v>
      </c>
      <c r="F134" s="13">
        <f t="shared" si="13"/>
        <v>83.68635152195259</v>
      </c>
      <c r="G134" s="13">
        <f t="shared" si="13"/>
        <v>81.62025896642604</v>
      </c>
      <c r="H134" s="9"/>
    </row>
    <row r="135" spans="1:8" ht="13.5">
      <c r="A135" s="26">
        <v>99</v>
      </c>
      <c r="B135" s="13">
        <f aca="true" t="shared" si="14" ref="B135:G136">B119/B118*100</f>
        <v>88.47683131977367</v>
      </c>
      <c r="C135" s="22">
        <f t="shared" si="14"/>
        <v>102.2889305816135</v>
      </c>
      <c r="D135" s="14">
        <f t="shared" si="14"/>
        <v>78.98812596799173</v>
      </c>
      <c r="E135" s="13">
        <f t="shared" si="14"/>
        <v>87.22673100826205</v>
      </c>
      <c r="F135" s="13">
        <f t="shared" si="14"/>
        <v>86.60744217230976</v>
      </c>
      <c r="G135" s="13">
        <f t="shared" si="14"/>
        <v>66.51691702934157</v>
      </c>
      <c r="H135" s="9"/>
    </row>
    <row r="136" spans="1:8" ht="13.5">
      <c r="A136" s="26">
        <v>2000</v>
      </c>
      <c r="B136" s="13">
        <f t="shared" si="14"/>
        <v>78.72266874081755</v>
      </c>
      <c r="C136" s="22">
        <f t="shared" si="14"/>
        <v>79.47542186353633</v>
      </c>
      <c r="D136" s="14">
        <f t="shared" si="14"/>
        <v>78.05555555555556</v>
      </c>
      <c r="E136" s="13">
        <f t="shared" si="14"/>
        <v>77.13327745180219</v>
      </c>
      <c r="F136" s="13">
        <f t="shared" si="14"/>
        <v>73.56299593574607</v>
      </c>
      <c r="G136" s="13">
        <f t="shared" si="14"/>
        <v>79.35837906289574</v>
      </c>
      <c r="H136" s="9"/>
    </row>
    <row r="137" spans="1:8" ht="13.5">
      <c r="A137" s="26">
        <v>2001</v>
      </c>
      <c r="B137" s="13">
        <f>B121/B120*100</f>
        <v>82.84114611922274</v>
      </c>
      <c r="C137" s="22">
        <f>C121/C120*100</f>
        <v>89.7761366258943</v>
      </c>
      <c r="D137" s="13">
        <f>D121/D120*100</f>
        <v>76.55432279673435</v>
      </c>
      <c r="E137" s="22">
        <f>E121/E120*100</f>
        <v>82.62334275157575</v>
      </c>
      <c r="F137" s="13">
        <f>F121/F120*100</f>
        <v>77.92686135227571</v>
      </c>
      <c r="G137" s="171" t="s">
        <v>0</v>
      </c>
      <c r="H137" s="9"/>
    </row>
    <row r="138" spans="1:8" ht="13.5">
      <c r="A138" s="9">
        <v>2002</v>
      </c>
      <c r="B138" s="187" t="s">
        <v>0</v>
      </c>
      <c r="C138" s="187" t="s">
        <v>0</v>
      </c>
      <c r="D138" s="171" t="s">
        <v>0</v>
      </c>
      <c r="E138" s="187" t="s">
        <v>0</v>
      </c>
      <c r="F138" s="171" t="s">
        <v>0</v>
      </c>
      <c r="G138" s="171" t="s">
        <v>0</v>
      </c>
      <c r="H138" s="9"/>
    </row>
    <row r="139" spans="1:8" ht="13.5">
      <c r="A139" s="9">
        <v>2003</v>
      </c>
      <c r="B139" s="187" t="s">
        <v>0</v>
      </c>
      <c r="C139" s="187" t="s">
        <v>0</v>
      </c>
      <c r="D139" s="171" t="s">
        <v>0</v>
      </c>
      <c r="E139" s="187" t="s">
        <v>0</v>
      </c>
      <c r="F139" s="171" t="s">
        <v>0</v>
      </c>
      <c r="G139" s="171" t="s">
        <v>0</v>
      </c>
      <c r="H139" s="9"/>
    </row>
    <row r="140" spans="1:8" ht="13.5">
      <c r="A140" s="26">
        <v>2004</v>
      </c>
      <c r="B140" s="187" t="s">
        <v>0</v>
      </c>
      <c r="C140" s="187" t="s">
        <v>0</v>
      </c>
      <c r="D140" s="171" t="s">
        <v>0</v>
      </c>
      <c r="E140" s="187" t="s">
        <v>0</v>
      </c>
      <c r="F140" s="171" t="s">
        <v>0</v>
      </c>
      <c r="G140" s="171" t="s">
        <v>0</v>
      </c>
      <c r="H140" s="9"/>
    </row>
    <row r="141" spans="1:8" ht="13.5">
      <c r="A141" s="9">
        <v>2005</v>
      </c>
      <c r="B141" s="22">
        <f aca="true" t="shared" si="15" ref="B141:G146">B125/B124*100</f>
        <v>75.54065743944636</v>
      </c>
      <c r="C141" s="22">
        <f t="shared" si="15"/>
        <v>73.42603321745848</v>
      </c>
      <c r="D141" s="13">
        <f t="shared" si="15"/>
        <v>78.14341846758349</v>
      </c>
      <c r="E141" s="22">
        <f t="shared" si="15"/>
        <v>75.6123997398656</v>
      </c>
      <c r="F141" s="13">
        <f t="shared" si="15"/>
        <v>79.91518889745566</v>
      </c>
      <c r="G141" s="13">
        <f t="shared" si="15"/>
        <v>83.55015900549292</v>
      </c>
      <c r="H141" s="9"/>
    </row>
    <row r="142" spans="1:8" ht="13.5">
      <c r="A142" s="361">
        <v>2006</v>
      </c>
      <c r="B142" s="22">
        <f t="shared" si="15"/>
        <v>90.49527626681936</v>
      </c>
      <c r="C142" s="22">
        <f t="shared" si="15"/>
        <v>89.53182535507628</v>
      </c>
      <c r="D142" s="13">
        <f t="shared" si="15"/>
        <v>91.70333123821496</v>
      </c>
      <c r="E142" s="22">
        <f t="shared" si="15"/>
        <v>90.39564220183486</v>
      </c>
      <c r="F142" s="13">
        <f t="shared" si="15"/>
        <v>97.82923299565847</v>
      </c>
      <c r="G142" s="14">
        <f t="shared" si="15"/>
        <v>96.12456747404843</v>
      </c>
      <c r="H142" s="12"/>
    </row>
    <row r="143" spans="1:8" ht="13.5">
      <c r="A143" s="361">
        <v>2007</v>
      </c>
      <c r="B143" s="22">
        <f t="shared" si="15"/>
        <v>78.0765580512496</v>
      </c>
      <c r="C143" s="22">
        <f t="shared" si="15"/>
        <v>91.53936545240893</v>
      </c>
      <c r="D143" s="13">
        <f t="shared" si="15"/>
        <v>62.440027416038376</v>
      </c>
      <c r="E143" s="22">
        <f t="shared" si="15"/>
        <v>76.53028861401839</v>
      </c>
      <c r="F143" s="13">
        <f t="shared" si="15"/>
        <v>90.43392504930966</v>
      </c>
      <c r="G143" s="14">
        <f t="shared" si="15"/>
        <v>93.52051835853132</v>
      </c>
      <c r="H143" s="12"/>
    </row>
    <row r="144" spans="1:8" ht="13.5">
      <c r="A144" s="361">
        <v>2008</v>
      </c>
      <c r="B144" s="22">
        <f t="shared" si="15"/>
        <v>90.49902755267424</v>
      </c>
      <c r="C144" s="22">
        <f t="shared" si="15"/>
        <v>87.86906290115533</v>
      </c>
      <c r="D144" s="13">
        <f t="shared" si="15"/>
        <v>94.95060373216246</v>
      </c>
      <c r="E144" s="22">
        <f t="shared" si="15"/>
        <v>93.66033982594283</v>
      </c>
      <c r="F144" s="13">
        <f t="shared" si="15"/>
        <v>96.19820065430753</v>
      </c>
      <c r="G144" s="14">
        <f t="shared" si="15"/>
        <v>86.92105465742878</v>
      </c>
      <c r="H144" s="12"/>
    </row>
    <row r="145" spans="1:8" ht="13.5">
      <c r="A145" s="361">
        <v>2009</v>
      </c>
      <c r="B145" s="22">
        <f t="shared" si="15"/>
        <v>69.71071619813782</v>
      </c>
      <c r="C145" s="22">
        <f t="shared" si="15"/>
        <v>52.593133674214755</v>
      </c>
      <c r="D145" s="14">
        <f t="shared" si="15"/>
        <v>96.878612716763</v>
      </c>
      <c r="E145" s="22">
        <f t="shared" si="15"/>
        <v>66.76920245094742</v>
      </c>
      <c r="F145" s="13">
        <f t="shared" si="15"/>
        <v>83.83046860608465</v>
      </c>
      <c r="G145" s="14">
        <f t="shared" si="15"/>
        <v>76.21083788081617</v>
      </c>
      <c r="H145" s="12"/>
    </row>
    <row r="146" spans="1:8" ht="13.5">
      <c r="A146" s="312">
        <v>2010</v>
      </c>
      <c r="B146" s="23">
        <f t="shared" si="15"/>
        <v>96.27488760436738</v>
      </c>
      <c r="C146" s="23">
        <f t="shared" si="15"/>
        <v>106.66666666666667</v>
      </c>
      <c r="D146" s="313">
        <f t="shared" si="15"/>
        <v>87.23150357995226</v>
      </c>
      <c r="E146" s="23">
        <f t="shared" si="15"/>
        <v>97.8131212723658</v>
      </c>
      <c r="F146" s="15">
        <f t="shared" si="15"/>
        <v>97.3630831643002</v>
      </c>
      <c r="G146" s="313">
        <f t="shared" si="15"/>
        <v>92.6205694363742</v>
      </c>
      <c r="H146" s="12"/>
    </row>
    <row r="148" spans="1:7" ht="17.25">
      <c r="A148" s="2" t="s">
        <v>5</v>
      </c>
      <c r="E148" s="24"/>
      <c r="F148" s="24"/>
      <c r="G148" s="24"/>
    </row>
    <row r="149" spans="1:8" ht="13.5">
      <c r="A149" s="426" t="s">
        <v>1</v>
      </c>
      <c r="B149" s="428" t="s">
        <v>62</v>
      </c>
      <c r="C149" s="429"/>
      <c r="D149" s="430"/>
      <c r="E149" s="434" t="s">
        <v>59</v>
      </c>
      <c r="F149" s="435"/>
      <c r="G149" s="436"/>
      <c r="H149" s="9"/>
    </row>
    <row r="150" spans="1:8" ht="13.5">
      <c r="A150" s="427"/>
      <c r="B150" s="16" t="s">
        <v>11</v>
      </c>
      <c r="C150" s="181" t="s">
        <v>63</v>
      </c>
      <c r="D150" s="184" t="s">
        <v>64</v>
      </c>
      <c r="E150" s="16" t="s">
        <v>11</v>
      </c>
      <c r="F150" s="181" t="s">
        <v>65</v>
      </c>
      <c r="G150" s="181" t="s">
        <v>66</v>
      </c>
      <c r="H150" s="9"/>
    </row>
    <row r="151" spans="1:8" ht="13.5">
      <c r="A151" s="25">
        <v>1995</v>
      </c>
      <c r="B151" s="10">
        <v>11160</v>
      </c>
      <c r="C151" s="408">
        <v>8288</v>
      </c>
      <c r="D151" s="10">
        <v>2872</v>
      </c>
      <c r="E151" s="21">
        <v>20218</v>
      </c>
      <c r="F151" s="10">
        <v>14800</v>
      </c>
      <c r="G151" s="10">
        <v>9078</v>
      </c>
      <c r="H151" s="9"/>
    </row>
    <row r="152" spans="1:8" ht="13.5">
      <c r="A152" s="26">
        <v>96</v>
      </c>
      <c r="B152" s="10">
        <v>11093</v>
      </c>
      <c r="C152" s="21">
        <v>7800</v>
      </c>
      <c r="D152" s="10">
        <v>3293</v>
      </c>
      <c r="E152" s="21">
        <v>20867</v>
      </c>
      <c r="F152" s="10">
        <v>15115</v>
      </c>
      <c r="G152" s="10">
        <v>9200</v>
      </c>
      <c r="H152" s="9"/>
    </row>
    <row r="153" spans="1:8" ht="13.5">
      <c r="A153" s="26">
        <v>97</v>
      </c>
      <c r="B153" s="10">
        <v>8530</v>
      </c>
      <c r="C153" s="21">
        <v>5523</v>
      </c>
      <c r="D153" s="10">
        <v>3007</v>
      </c>
      <c r="E153" s="21">
        <v>18128</v>
      </c>
      <c r="F153" s="10">
        <v>14240</v>
      </c>
      <c r="G153" s="10">
        <v>9050</v>
      </c>
      <c r="H153" s="9"/>
    </row>
    <row r="154" spans="1:8" ht="13.5">
      <c r="A154" s="26">
        <v>98</v>
      </c>
      <c r="B154" s="10">
        <v>7220</v>
      </c>
      <c r="C154" s="21">
        <v>4437</v>
      </c>
      <c r="D154" s="10">
        <v>2783</v>
      </c>
      <c r="E154" s="21">
        <v>16529</v>
      </c>
      <c r="F154" s="10">
        <v>13313</v>
      </c>
      <c r="G154" s="10">
        <v>8346</v>
      </c>
      <c r="H154" s="9"/>
    </row>
    <row r="155" spans="1:8" ht="13.5">
      <c r="A155" s="26">
        <v>99</v>
      </c>
      <c r="B155" s="10">
        <v>4529</v>
      </c>
      <c r="C155" s="21">
        <v>2537</v>
      </c>
      <c r="D155" s="10">
        <v>1991</v>
      </c>
      <c r="E155" s="21">
        <v>13746</v>
      </c>
      <c r="F155" s="10">
        <v>11435</v>
      </c>
      <c r="G155" s="10">
        <v>7234</v>
      </c>
      <c r="H155" s="9"/>
    </row>
    <row r="156" spans="1:8" ht="13.5">
      <c r="A156" s="26">
        <v>2000</v>
      </c>
      <c r="B156" s="10">
        <v>3730</v>
      </c>
      <c r="C156" s="21">
        <v>2243</v>
      </c>
      <c r="D156" s="10">
        <v>1487</v>
      </c>
      <c r="E156" s="21">
        <v>12088</v>
      </c>
      <c r="F156" s="10">
        <v>9988</v>
      </c>
      <c r="G156" s="10">
        <v>6183</v>
      </c>
      <c r="H156" s="9"/>
    </row>
    <row r="157" spans="1:8" ht="13.5">
      <c r="A157" s="26">
        <v>2001</v>
      </c>
      <c r="B157" s="10">
        <v>3251</v>
      </c>
      <c r="C157" s="21">
        <v>1805</v>
      </c>
      <c r="D157" s="10">
        <v>1445</v>
      </c>
      <c r="E157" s="21">
        <v>11951</v>
      </c>
      <c r="F157" s="10">
        <v>9968</v>
      </c>
      <c r="G157" s="171" t="s">
        <v>70</v>
      </c>
      <c r="H157" s="9"/>
    </row>
    <row r="158" spans="1:8" ht="13.5">
      <c r="A158" s="26">
        <v>2002</v>
      </c>
      <c r="B158" s="171" t="s">
        <v>70</v>
      </c>
      <c r="C158" s="187" t="s">
        <v>70</v>
      </c>
      <c r="D158" s="171" t="s">
        <v>70</v>
      </c>
      <c r="E158" s="187" t="s">
        <v>70</v>
      </c>
      <c r="F158" s="171" t="s">
        <v>70</v>
      </c>
      <c r="G158" s="171" t="s">
        <v>70</v>
      </c>
      <c r="H158" s="9"/>
    </row>
    <row r="159" spans="1:8" ht="13.5">
      <c r="A159" s="26">
        <v>2003</v>
      </c>
      <c r="B159" s="171" t="s">
        <v>70</v>
      </c>
      <c r="C159" s="187" t="s">
        <v>70</v>
      </c>
      <c r="D159" s="171" t="s">
        <v>70</v>
      </c>
      <c r="E159" s="187" t="s">
        <v>70</v>
      </c>
      <c r="F159" s="171" t="s">
        <v>70</v>
      </c>
      <c r="G159" s="171" t="s">
        <v>70</v>
      </c>
      <c r="H159" s="9"/>
    </row>
    <row r="160" spans="1:8" ht="13.5">
      <c r="A160" s="26">
        <v>2004</v>
      </c>
      <c r="B160" s="242">
        <v>1889</v>
      </c>
      <c r="C160" s="187" t="s">
        <v>70</v>
      </c>
      <c r="D160" s="171" t="s">
        <v>70</v>
      </c>
      <c r="E160" s="242">
        <v>1902</v>
      </c>
      <c r="F160" s="241">
        <v>1012</v>
      </c>
      <c r="G160" s="241">
        <v>1608</v>
      </c>
      <c r="H160" s="9"/>
    </row>
    <row r="161" spans="1:8" ht="13.5">
      <c r="A161" s="26">
        <v>2005</v>
      </c>
      <c r="B161" s="242">
        <v>2966</v>
      </c>
      <c r="C161" s="187" t="s">
        <v>60</v>
      </c>
      <c r="D161" s="196" t="s">
        <v>60</v>
      </c>
      <c r="E161" s="242">
        <v>2974</v>
      </c>
      <c r="F161" s="241">
        <v>2002</v>
      </c>
      <c r="G161" s="241">
        <v>1878</v>
      </c>
      <c r="H161" s="9"/>
    </row>
    <row r="162" spans="1:8" ht="14.25">
      <c r="A162" s="362">
        <v>2006</v>
      </c>
      <c r="B162" s="360">
        <v>1959</v>
      </c>
      <c r="C162" s="360">
        <v>1959</v>
      </c>
      <c r="D162" s="364" t="s">
        <v>60</v>
      </c>
      <c r="E162" s="360">
        <v>1913</v>
      </c>
      <c r="F162" s="359">
        <v>1225</v>
      </c>
      <c r="G162" s="363">
        <v>1560</v>
      </c>
      <c r="H162" s="9"/>
    </row>
    <row r="163" spans="1:8" ht="14.25">
      <c r="A163" s="362">
        <v>2007</v>
      </c>
      <c r="B163" s="346">
        <v>1755</v>
      </c>
      <c r="C163" s="360">
        <v>1755</v>
      </c>
      <c r="D163" s="364" t="s">
        <v>94</v>
      </c>
      <c r="E163" s="360">
        <v>1715</v>
      </c>
      <c r="F163" s="359">
        <v>1125</v>
      </c>
      <c r="G163" s="346">
        <v>1736</v>
      </c>
      <c r="H163" s="9"/>
    </row>
    <row r="164" spans="1:8" ht="14.25">
      <c r="A164" s="362">
        <v>2008</v>
      </c>
      <c r="B164" s="346">
        <v>1955.84</v>
      </c>
      <c r="C164" s="360">
        <v>1956</v>
      </c>
      <c r="D164" s="364" t="s">
        <v>94</v>
      </c>
      <c r="E164" s="360">
        <v>2000.06</v>
      </c>
      <c r="F164" s="359">
        <v>1430.89</v>
      </c>
      <c r="G164" s="346">
        <v>1646.057</v>
      </c>
      <c r="H164" s="9"/>
    </row>
    <row r="165" spans="1:8" ht="14.25">
      <c r="A165" s="362">
        <v>2009</v>
      </c>
      <c r="B165" s="360">
        <v>2751</v>
      </c>
      <c r="C165" s="360">
        <v>2751</v>
      </c>
      <c r="D165" s="417"/>
      <c r="E165" s="360">
        <v>2745</v>
      </c>
      <c r="F165" s="359">
        <v>1975</v>
      </c>
      <c r="G165" s="363">
        <v>1074</v>
      </c>
      <c r="H165" s="9"/>
    </row>
    <row r="166" spans="1:8" ht="14.25">
      <c r="A166" s="27">
        <v>2010</v>
      </c>
      <c r="B166" s="348">
        <v>1190</v>
      </c>
      <c r="C166" s="347">
        <v>1190</v>
      </c>
      <c r="D166" s="364" t="s">
        <v>110</v>
      </c>
      <c r="E166" s="347">
        <v>1203</v>
      </c>
      <c r="F166" s="348">
        <v>650</v>
      </c>
      <c r="G166" s="349">
        <v>1030</v>
      </c>
      <c r="H166" s="9"/>
    </row>
    <row r="167" spans="1:8" ht="27">
      <c r="A167" s="186" t="s">
        <v>67</v>
      </c>
      <c r="B167" s="12"/>
      <c r="C167" s="21"/>
      <c r="D167" s="10"/>
      <c r="E167" s="9"/>
      <c r="F167" s="12"/>
      <c r="G167" s="12"/>
      <c r="H167" s="9"/>
    </row>
    <row r="168" spans="1:8" ht="13.5">
      <c r="A168" s="26">
        <v>96</v>
      </c>
      <c r="B168" s="13">
        <f aca="true" t="shared" si="16" ref="B168:G169">B152/B151*100</f>
        <v>99.39964157706093</v>
      </c>
      <c r="C168" s="22">
        <f t="shared" si="16"/>
        <v>94.1119691119691</v>
      </c>
      <c r="D168" s="13">
        <f t="shared" si="16"/>
        <v>114.65877437325904</v>
      </c>
      <c r="E168" s="22">
        <f t="shared" si="16"/>
        <v>103.2100108813928</v>
      </c>
      <c r="F168" s="13">
        <f t="shared" si="16"/>
        <v>102.12837837837839</v>
      </c>
      <c r="G168" s="13">
        <f t="shared" si="16"/>
        <v>101.3439083498568</v>
      </c>
      <c r="H168" s="9"/>
    </row>
    <row r="169" spans="1:8" ht="13.5">
      <c r="A169" s="26">
        <v>97</v>
      </c>
      <c r="B169" s="13">
        <f t="shared" si="16"/>
        <v>76.89533940322725</v>
      </c>
      <c r="C169" s="22">
        <f t="shared" si="16"/>
        <v>70.8076923076923</v>
      </c>
      <c r="D169" s="13">
        <f t="shared" si="16"/>
        <v>91.31491041603401</v>
      </c>
      <c r="E169" s="22">
        <f t="shared" si="16"/>
        <v>86.87401159725883</v>
      </c>
      <c r="F169" s="13">
        <f t="shared" si="16"/>
        <v>94.21104862719153</v>
      </c>
      <c r="G169" s="13">
        <f t="shared" si="16"/>
        <v>98.36956521739131</v>
      </c>
      <c r="H169" s="9"/>
    </row>
    <row r="170" spans="1:8" ht="13.5">
      <c r="A170" s="26">
        <v>98</v>
      </c>
      <c r="B170" s="13">
        <f aca="true" t="shared" si="17" ref="B170:G170">B154/B153*100</f>
        <v>84.64243845252052</v>
      </c>
      <c r="C170" s="22">
        <f t="shared" si="17"/>
        <v>80.33677349266702</v>
      </c>
      <c r="D170" s="13">
        <f t="shared" si="17"/>
        <v>92.55071499833721</v>
      </c>
      <c r="E170" s="22">
        <f t="shared" si="17"/>
        <v>91.17939099735216</v>
      </c>
      <c r="F170" s="13">
        <f t="shared" si="17"/>
        <v>93.49016853932585</v>
      </c>
      <c r="G170" s="13">
        <f t="shared" si="17"/>
        <v>92.22099447513811</v>
      </c>
      <c r="H170" s="9"/>
    </row>
    <row r="171" spans="1:8" ht="13.5">
      <c r="A171" s="26">
        <v>99</v>
      </c>
      <c r="B171" s="13">
        <f aca="true" t="shared" si="18" ref="B171:G172">B155/B154*100</f>
        <v>62.72853185595568</v>
      </c>
      <c r="C171" s="22">
        <f t="shared" si="18"/>
        <v>57.17827360829389</v>
      </c>
      <c r="D171" s="13">
        <f t="shared" si="18"/>
        <v>71.54150197628458</v>
      </c>
      <c r="E171" s="22">
        <f t="shared" si="18"/>
        <v>83.16292576683405</v>
      </c>
      <c r="F171" s="13">
        <f t="shared" si="18"/>
        <v>85.89348756854203</v>
      </c>
      <c r="G171" s="13">
        <f t="shared" si="18"/>
        <v>86.67625209681285</v>
      </c>
      <c r="H171" s="9"/>
    </row>
    <row r="172" spans="1:8" ht="13.5">
      <c r="A172" s="26">
        <v>2000</v>
      </c>
      <c r="B172" s="13">
        <f t="shared" si="18"/>
        <v>82.35813645396335</v>
      </c>
      <c r="C172" s="22">
        <f t="shared" si="18"/>
        <v>88.41150965707529</v>
      </c>
      <c r="D172" s="13">
        <f t="shared" si="18"/>
        <v>74.68608739326972</v>
      </c>
      <c r="E172" s="22">
        <f t="shared" si="18"/>
        <v>87.93830932634948</v>
      </c>
      <c r="F172" s="13">
        <f t="shared" si="18"/>
        <v>87.34586794927853</v>
      </c>
      <c r="G172" s="13">
        <f t="shared" si="18"/>
        <v>85.47138512579487</v>
      </c>
      <c r="H172" s="9"/>
    </row>
    <row r="173" spans="1:8" ht="13.5">
      <c r="A173" s="26">
        <v>2001</v>
      </c>
      <c r="B173" s="13">
        <f>B157/B156*100</f>
        <v>87.15817694369973</v>
      </c>
      <c r="C173" s="22">
        <f>C157/C156*100</f>
        <v>80.4725813642443</v>
      </c>
      <c r="D173" s="13">
        <f>D157/D156*100</f>
        <v>97.17552118359112</v>
      </c>
      <c r="E173" s="22">
        <f>E157/E156*100</f>
        <v>98.86664460622104</v>
      </c>
      <c r="F173" s="13">
        <f>F157/F156*100</f>
        <v>99.79975971165399</v>
      </c>
      <c r="G173" s="171" t="s">
        <v>0</v>
      </c>
      <c r="H173" s="9"/>
    </row>
    <row r="174" spans="1:8" ht="13.5">
      <c r="A174" s="12">
        <v>2002</v>
      </c>
      <c r="B174" s="187" t="s">
        <v>0</v>
      </c>
      <c r="C174" s="187" t="s">
        <v>0</v>
      </c>
      <c r="D174" s="171" t="s">
        <v>0</v>
      </c>
      <c r="E174" s="187" t="s">
        <v>0</v>
      </c>
      <c r="F174" s="171" t="s">
        <v>0</v>
      </c>
      <c r="G174" s="171" t="s">
        <v>0</v>
      </c>
      <c r="H174" s="9"/>
    </row>
    <row r="175" spans="1:8" ht="13.5">
      <c r="A175" s="9">
        <v>2003</v>
      </c>
      <c r="B175" s="187" t="s">
        <v>0</v>
      </c>
      <c r="C175" s="187" t="s">
        <v>0</v>
      </c>
      <c r="D175" s="171" t="s">
        <v>0</v>
      </c>
      <c r="E175" s="187" t="s">
        <v>0</v>
      </c>
      <c r="F175" s="171" t="s">
        <v>0</v>
      </c>
      <c r="G175" s="171" t="s">
        <v>0</v>
      </c>
      <c r="H175" s="9"/>
    </row>
    <row r="176" spans="1:8" ht="13.5">
      <c r="A176" s="26">
        <v>2004</v>
      </c>
      <c r="B176" s="187" t="s">
        <v>0</v>
      </c>
      <c r="C176" s="187" t="s">
        <v>0</v>
      </c>
      <c r="D176" s="171" t="s">
        <v>0</v>
      </c>
      <c r="E176" s="187" t="s">
        <v>0</v>
      </c>
      <c r="F176" s="171" t="s">
        <v>0</v>
      </c>
      <c r="G176" s="171" t="s">
        <v>0</v>
      </c>
      <c r="H176" s="9"/>
    </row>
    <row r="177" spans="1:8" ht="13.5">
      <c r="A177" s="9">
        <v>2005</v>
      </c>
      <c r="B177" s="22">
        <f>B161/B160*100</f>
        <v>157.01429327686606</v>
      </c>
      <c r="C177" s="187"/>
      <c r="D177" s="171"/>
      <c r="E177" s="22">
        <f>E161/E160*100</f>
        <v>156.36172450052578</v>
      </c>
      <c r="F177" s="13">
        <f>F161/F160*100</f>
        <v>197.82608695652172</v>
      </c>
      <c r="G177" s="13">
        <f>G161/G160*100</f>
        <v>116.7910447761194</v>
      </c>
      <c r="H177" s="9"/>
    </row>
    <row r="178" spans="1:8" ht="13.5">
      <c r="A178" s="361">
        <v>2006</v>
      </c>
      <c r="B178" s="22">
        <f aca="true" t="shared" si="19" ref="B178:G182">B162/B161*100</f>
        <v>66.0485502360081</v>
      </c>
      <c r="C178" s="187" t="s">
        <v>0</v>
      </c>
      <c r="D178" s="171" t="s">
        <v>0</v>
      </c>
      <c r="E178" s="22">
        <f t="shared" si="19"/>
        <v>64.32414256893072</v>
      </c>
      <c r="F178" s="13">
        <f t="shared" si="19"/>
        <v>61.18881118881119</v>
      </c>
      <c r="G178" s="14">
        <f t="shared" si="19"/>
        <v>83.06709265175719</v>
      </c>
      <c r="H178" s="12"/>
    </row>
    <row r="179" spans="1:8" ht="13.5">
      <c r="A179" s="361">
        <v>2007</v>
      </c>
      <c r="B179" s="22">
        <f t="shared" si="19"/>
        <v>89.58652373660031</v>
      </c>
      <c r="C179" s="22">
        <f t="shared" si="19"/>
        <v>89.58652373660031</v>
      </c>
      <c r="D179" s="171" t="s">
        <v>0</v>
      </c>
      <c r="E179" s="22">
        <f t="shared" si="19"/>
        <v>89.64976476738109</v>
      </c>
      <c r="F179" s="13">
        <f t="shared" si="19"/>
        <v>91.83673469387756</v>
      </c>
      <c r="G179" s="14">
        <f t="shared" si="19"/>
        <v>111.28205128205128</v>
      </c>
      <c r="H179" s="12"/>
    </row>
    <row r="180" spans="1:8" ht="13.5">
      <c r="A180" s="361">
        <v>2008</v>
      </c>
      <c r="B180" s="22">
        <f t="shared" si="19"/>
        <v>111.44387464387464</v>
      </c>
      <c r="C180" s="22">
        <f t="shared" si="19"/>
        <v>111.45299145299145</v>
      </c>
      <c r="D180" s="171" t="s">
        <v>0</v>
      </c>
      <c r="E180" s="22">
        <f t="shared" si="19"/>
        <v>116.62157434402332</v>
      </c>
      <c r="F180" s="13">
        <f t="shared" si="19"/>
        <v>127.19022222222223</v>
      </c>
      <c r="G180" s="14">
        <f t="shared" si="19"/>
        <v>94.81895161290322</v>
      </c>
      <c r="H180" s="12"/>
    </row>
    <row r="181" spans="1:8" ht="13.5">
      <c r="A181" s="361">
        <v>2009</v>
      </c>
      <c r="B181" s="22">
        <f t="shared" si="19"/>
        <v>140.65567735602096</v>
      </c>
      <c r="C181" s="22">
        <f t="shared" si="19"/>
        <v>140.6441717791411</v>
      </c>
      <c r="D181" s="171" t="s">
        <v>0</v>
      </c>
      <c r="E181" s="22">
        <f t="shared" si="19"/>
        <v>137.2458826235213</v>
      </c>
      <c r="F181" s="13">
        <f t="shared" si="19"/>
        <v>138.02598382824675</v>
      </c>
      <c r="G181" s="14">
        <f t="shared" si="19"/>
        <v>65.24682924102872</v>
      </c>
      <c r="H181" s="12"/>
    </row>
    <row r="182" spans="1:8" ht="13.5">
      <c r="A182" s="312">
        <v>2010</v>
      </c>
      <c r="B182" s="23">
        <f t="shared" si="19"/>
        <v>43.25699745547074</v>
      </c>
      <c r="C182" s="23">
        <f t="shared" si="19"/>
        <v>43.25699745547074</v>
      </c>
      <c r="D182" s="23" t="e">
        <f t="shared" si="19"/>
        <v>#VALUE!</v>
      </c>
      <c r="E182" s="23">
        <f t="shared" si="19"/>
        <v>43.82513661202186</v>
      </c>
      <c r="F182" s="23">
        <f t="shared" si="19"/>
        <v>32.91139240506329</v>
      </c>
      <c r="G182" s="396">
        <f t="shared" si="19"/>
        <v>95.90316573556798</v>
      </c>
      <c r="H182" s="12"/>
    </row>
    <row r="184" spans="1:6" ht="17.25">
      <c r="A184" s="2" t="s">
        <v>7</v>
      </c>
      <c r="F184" s="24"/>
    </row>
    <row r="185" spans="1:7" ht="34.5" customHeight="1">
      <c r="A185" s="426" t="s">
        <v>1</v>
      </c>
      <c r="B185" s="195" t="s">
        <v>62</v>
      </c>
      <c r="C185" s="431" t="s">
        <v>59</v>
      </c>
      <c r="D185" s="432"/>
      <c r="E185" s="433"/>
      <c r="F185" s="191" t="s">
        <v>61</v>
      </c>
      <c r="G185" s="9"/>
    </row>
    <row r="186" spans="1:6" ht="13.5">
      <c r="A186" s="427"/>
      <c r="B186" s="16"/>
      <c r="C186" s="16" t="s">
        <v>11</v>
      </c>
      <c r="D186" s="181" t="s">
        <v>65</v>
      </c>
      <c r="E186" s="181" t="s">
        <v>66</v>
      </c>
      <c r="F186" s="185"/>
    </row>
    <row r="187" spans="1:6" ht="13.5">
      <c r="A187" s="25">
        <v>1995</v>
      </c>
      <c r="B187" s="10">
        <v>1147534</v>
      </c>
      <c r="C187" s="21">
        <v>1569166</v>
      </c>
      <c r="D187" s="10">
        <v>1442326</v>
      </c>
      <c r="E187" s="10">
        <v>236860</v>
      </c>
      <c r="F187" s="189">
        <v>204840</v>
      </c>
    </row>
    <row r="188" spans="1:6" ht="13.5">
      <c r="A188" s="26">
        <v>96</v>
      </c>
      <c r="B188" s="10">
        <v>1126208</v>
      </c>
      <c r="C188" s="21">
        <v>1565164</v>
      </c>
      <c r="D188" s="10">
        <v>1444270</v>
      </c>
      <c r="E188" s="10">
        <v>238493</v>
      </c>
      <c r="F188" s="189">
        <v>217521</v>
      </c>
    </row>
    <row r="189" spans="1:6" ht="13.5">
      <c r="A189" s="26">
        <v>97</v>
      </c>
      <c r="B189" s="10">
        <v>1017770</v>
      </c>
      <c r="C189" s="21">
        <v>1415794</v>
      </c>
      <c r="D189" s="10">
        <v>1293276</v>
      </c>
      <c r="E189" s="10">
        <v>229775</v>
      </c>
      <c r="F189" s="189">
        <v>212338</v>
      </c>
    </row>
    <row r="190" spans="1:6" ht="13.5">
      <c r="A190" s="26">
        <v>98</v>
      </c>
      <c r="B190" s="10">
        <v>899804</v>
      </c>
      <c r="C190" s="21">
        <v>1263953</v>
      </c>
      <c r="D190" s="10">
        <v>1162556</v>
      </c>
      <c r="E190" s="10">
        <v>201809</v>
      </c>
      <c r="F190" s="189">
        <v>194615</v>
      </c>
    </row>
    <row r="191" spans="1:6" ht="13.5">
      <c r="A191" s="26">
        <v>99</v>
      </c>
      <c r="B191" s="10">
        <v>819947</v>
      </c>
      <c r="C191" s="21">
        <v>1148572</v>
      </c>
      <c r="D191" s="10">
        <v>1060247</v>
      </c>
      <c r="E191" s="10">
        <v>183236</v>
      </c>
      <c r="F191" s="189">
        <v>176967</v>
      </c>
    </row>
    <row r="192" spans="1:6" ht="13.5">
      <c r="A192" s="26">
        <v>2000</v>
      </c>
      <c r="B192" s="10">
        <v>757854</v>
      </c>
      <c r="C192" s="21">
        <v>1089825</v>
      </c>
      <c r="D192" s="10">
        <v>1013348</v>
      </c>
      <c r="E192" s="10">
        <v>170973</v>
      </c>
      <c r="F192" s="189">
        <v>165749</v>
      </c>
    </row>
    <row r="193" spans="1:6" ht="13.5">
      <c r="A193" s="26">
        <v>2001</v>
      </c>
      <c r="B193" s="10">
        <v>718869</v>
      </c>
      <c r="C193" s="187" t="s">
        <v>0</v>
      </c>
      <c r="D193" s="10">
        <v>1040695</v>
      </c>
      <c r="E193" s="171" t="s">
        <v>0</v>
      </c>
      <c r="F193" s="189">
        <v>176970</v>
      </c>
    </row>
    <row r="194" spans="1:6" ht="13.5">
      <c r="A194" s="26">
        <v>2002</v>
      </c>
      <c r="B194" s="10">
        <v>633198</v>
      </c>
      <c r="C194" s="21">
        <v>956377</v>
      </c>
      <c r="D194" s="10">
        <v>895418</v>
      </c>
      <c r="E194" s="171" t="s">
        <v>0</v>
      </c>
      <c r="F194" s="189">
        <v>157362</v>
      </c>
    </row>
    <row r="195" spans="1:6" ht="13.5">
      <c r="A195" s="26">
        <v>2003</v>
      </c>
      <c r="B195" s="10">
        <v>553260</v>
      </c>
      <c r="C195" s="21">
        <v>839668</v>
      </c>
      <c r="D195" s="10">
        <v>784714</v>
      </c>
      <c r="E195" s="171" t="s">
        <v>0</v>
      </c>
      <c r="F195" s="189">
        <v>148553</v>
      </c>
    </row>
    <row r="196" spans="1:6" ht="13.5">
      <c r="A196" s="26">
        <v>2004</v>
      </c>
      <c r="B196" s="10">
        <v>474189</v>
      </c>
      <c r="C196" s="21">
        <v>733182</v>
      </c>
      <c r="D196" s="10">
        <v>670408</v>
      </c>
      <c r="E196" s="241">
        <v>114730</v>
      </c>
      <c r="F196" s="189">
        <v>139697</v>
      </c>
    </row>
    <row r="197" spans="1:6" ht="13.5">
      <c r="A197" s="26">
        <v>2005</v>
      </c>
      <c r="B197" s="10">
        <v>428782</v>
      </c>
      <c r="C197" s="21">
        <v>691653</v>
      </c>
      <c r="D197" s="10">
        <v>634482</v>
      </c>
      <c r="E197" s="241">
        <v>110898</v>
      </c>
      <c r="F197" s="189">
        <v>126757</v>
      </c>
    </row>
    <row r="198" spans="1:7" ht="14.25">
      <c r="A198" s="362">
        <v>2006</v>
      </c>
      <c r="B198" s="360">
        <v>401740</v>
      </c>
      <c r="C198" s="360">
        <v>653474</v>
      </c>
      <c r="D198" s="365">
        <v>609238</v>
      </c>
      <c r="E198" s="366">
        <v>110917</v>
      </c>
      <c r="F198" s="367">
        <v>127352</v>
      </c>
      <c r="G198" s="9"/>
    </row>
    <row r="199" spans="1:7" ht="14.25">
      <c r="A199" s="362">
        <v>2007</v>
      </c>
      <c r="B199" s="359">
        <v>350387</v>
      </c>
      <c r="C199" s="360">
        <v>616164</v>
      </c>
      <c r="D199" s="365">
        <v>575335</v>
      </c>
      <c r="E199" s="366">
        <v>111358</v>
      </c>
      <c r="F199" s="360">
        <v>118793</v>
      </c>
      <c r="G199" s="9"/>
    </row>
    <row r="200" spans="1:7" ht="14.25">
      <c r="A200" s="362">
        <v>2008</v>
      </c>
      <c r="B200" s="359">
        <v>326825</v>
      </c>
      <c r="C200" s="360">
        <v>507688</v>
      </c>
      <c r="D200" s="365">
        <v>484873</v>
      </c>
      <c r="E200" s="366">
        <v>88105</v>
      </c>
      <c r="F200" s="367">
        <v>118017</v>
      </c>
      <c r="G200" s="12"/>
    </row>
    <row r="201" spans="1:7" ht="13.5">
      <c r="A201" s="362">
        <v>2009</v>
      </c>
      <c r="B201" s="420">
        <v>273621</v>
      </c>
      <c r="C201" s="421">
        <v>459972</v>
      </c>
      <c r="D201" s="420">
        <v>441770</v>
      </c>
      <c r="E201" s="422">
        <v>82716</v>
      </c>
      <c r="F201" s="422">
        <v>110842</v>
      </c>
      <c r="G201" s="12"/>
    </row>
    <row r="202" spans="1:7" ht="13.5">
      <c r="A202" s="27">
        <v>2010</v>
      </c>
      <c r="B202" s="20">
        <v>250834</v>
      </c>
      <c r="C202" s="424">
        <v>457308</v>
      </c>
      <c r="D202" s="20">
        <v>442104</v>
      </c>
      <c r="E202" s="20">
        <v>81398</v>
      </c>
      <c r="F202" s="190">
        <v>104629</v>
      </c>
      <c r="G202" s="12"/>
    </row>
    <row r="203" spans="1:6" ht="27">
      <c r="A203" s="186" t="s">
        <v>67</v>
      </c>
      <c r="B203" s="12"/>
      <c r="C203" s="9"/>
      <c r="D203" s="12"/>
      <c r="E203" s="12"/>
      <c r="F203" s="26"/>
    </row>
    <row r="204" spans="1:6" ht="13.5">
      <c r="A204" s="26">
        <v>96</v>
      </c>
      <c r="B204" s="13">
        <f aca="true" t="shared" si="20" ref="B204:F215">B188/B187*100</f>
        <v>98.14158011875901</v>
      </c>
      <c r="C204" s="22">
        <f t="shared" si="20"/>
        <v>99.74496006158685</v>
      </c>
      <c r="D204" s="13">
        <f t="shared" si="20"/>
        <v>100.13478228916348</v>
      </c>
      <c r="E204" s="13">
        <f t="shared" si="20"/>
        <v>100.68943679810857</v>
      </c>
      <c r="F204" s="192">
        <f t="shared" si="20"/>
        <v>106.19068541300527</v>
      </c>
    </row>
    <row r="205" spans="1:6" ht="13.5">
      <c r="A205" s="26">
        <v>97</v>
      </c>
      <c r="B205" s="13">
        <f t="shared" si="20"/>
        <v>90.37140563732454</v>
      </c>
      <c r="C205" s="22">
        <f t="shared" si="20"/>
        <v>90.45659113038633</v>
      </c>
      <c r="D205" s="13">
        <f t="shared" si="20"/>
        <v>89.54530662549246</v>
      </c>
      <c r="E205" s="13">
        <f t="shared" si="20"/>
        <v>96.34454680011572</v>
      </c>
      <c r="F205" s="192">
        <f t="shared" si="20"/>
        <v>97.61724155368907</v>
      </c>
    </row>
    <row r="206" spans="1:6" ht="13.5">
      <c r="A206" s="26">
        <v>98</v>
      </c>
      <c r="B206" s="13">
        <f t="shared" si="20"/>
        <v>88.40936557375439</v>
      </c>
      <c r="C206" s="22">
        <f t="shared" si="20"/>
        <v>89.27520529116524</v>
      </c>
      <c r="D206" s="13">
        <f t="shared" si="20"/>
        <v>89.89233543342642</v>
      </c>
      <c r="E206" s="13">
        <f t="shared" si="20"/>
        <v>87.82896311609183</v>
      </c>
      <c r="F206" s="192">
        <f t="shared" si="20"/>
        <v>91.653401652083</v>
      </c>
    </row>
    <row r="207" spans="1:6" ht="13.5">
      <c r="A207" s="26">
        <v>99</v>
      </c>
      <c r="B207" s="13">
        <f t="shared" si="20"/>
        <v>91.12506723686492</v>
      </c>
      <c r="C207" s="22">
        <f t="shared" si="20"/>
        <v>90.87141689603965</v>
      </c>
      <c r="D207" s="13">
        <f t="shared" si="20"/>
        <v>91.19964973730298</v>
      </c>
      <c r="E207" s="13">
        <f t="shared" si="20"/>
        <v>90.7967434554455</v>
      </c>
      <c r="F207" s="192">
        <f t="shared" si="20"/>
        <v>90.93183978624464</v>
      </c>
    </row>
    <row r="208" spans="1:6" ht="13.5">
      <c r="A208" s="26">
        <v>2000</v>
      </c>
      <c r="B208" s="13">
        <f t="shared" si="20"/>
        <v>92.42719346494347</v>
      </c>
      <c r="C208" s="22">
        <f t="shared" si="20"/>
        <v>94.88521398745573</v>
      </c>
      <c r="D208" s="13">
        <f t="shared" si="20"/>
        <v>95.57659677414792</v>
      </c>
      <c r="E208" s="13">
        <f t="shared" si="20"/>
        <v>93.30753782007902</v>
      </c>
      <c r="F208" s="192">
        <f t="shared" si="20"/>
        <v>93.66096503867952</v>
      </c>
    </row>
    <row r="209" spans="1:7" ht="13.5">
      <c r="A209" s="26">
        <v>2001</v>
      </c>
      <c r="B209" s="13">
        <f t="shared" si="20"/>
        <v>94.85586933631016</v>
      </c>
      <c r="C209" s="198" t="s">
        <v>69</v>
      </c>
      <c r="D209" s="13">
        <f t="shared" si="20"/>
        <v>102.69867804544934</v>
      </c>
      <c r="E209" s="171" t="s">
        <v>0</v>
      </c>
      <c r="F209" s="192">
        <f t="shared" si="20"/>
        <v>106.76987493137213</v>
      </c>
      <c r="G209" s="9"/>
    </row>
    <row r="210" spans="1:7" ht="13.5">
      <c r="A210" s="9">
        <v>2002</v>
      </c>
      <c r="B210" s="22">
        <f t="shared" si="20"/>
        <v>88.08252964030999</v>
      </c>
      <c r="C210" s="198" t="s">
        <v>69</v>
      </c>
      <c r="D210" s="13">
        <f t="shared" si="20"/>
        <v>86.04038647250155</v>
      </c>
      <c r="E210" s="171" t="s">
        <v>0</v>
      </c>
      <c r="F210" s="192">
        <f t="shared" si="20"/>
        <v>88.92015595863705</v>
      </c>
      <c r="G210" s="9"/>
    </row>
    <row r="211" spans="1:7" ht="13.5">
      <c r="A211" s="26">
        <v>2003</v>
      </c>
      <c r="B211" s="22">
        <f t="shared" si="20"/>
        <v>87.3755128727507</v>
      </c>
      <c r="C211" s="22">
        <f t="shared" si="20"/>
        <v>87.79675797305873</v>
      </c>
      <c r="D211" s="13">
        <f t="shared" si="20"/>
        <v>87.63661217442579</v>
      </c>
      <c r="E211" s="171" t="s">
        <v>60</v>
      </c>
      <c r="F211" s="192">
        <f t="shared" si="20"/>
        <v>94.40207928216469</v>
      </c>
      <c r="G211" s="9"/>
    </row>
    <row r="212" spans="1:7" s="12" customFormat="1" ht="13.5">
      <c r="A212" s="26">
        <v>2004</v>
      </c>
      <c r="B212" s="22">
        <f t="shared" si="20"/>
        <v>85.7081661425008</v>
      </c>
      <c r="C212" s="22">
        <f t="shared" si="20"/>
        <v>87.31808286132137</v>
      </c>
      <c r="D212" s="13">
        <f t="shared" si="20"/>
        <v>85.43341905458549</v>
      </c>
      <c r="E212" s="171" t="s">
        <v>60</v>
      </c>
      <c r="F212" s="192">
        <f t="shared" si="20"/>
        <v>94.03849131286476</v>
      </c>
      <c r="G212" s="9"/>
    </row>
    <row r="213" spans="1:6" s="12" customFormat="1" ht="13.5">
      <c r="A213" s="9">
        <v>2005</v>
      </c>
      <c r="B213" s="22">
        <f t="shared" si="20"/>
        <v>90.42428230093907</v>
      </c>
      <c r="C213" s="22">
        <f t="shared" si="20"/>
        <v>94.3357856575857</v>
      </c>
      <c r="D213" s="13">
        <f t="shared" si="20"/>
        <v>94.64117373301035</v>
      </c>
      <c r="E213" s="13">
        <f t="shared" si="20"/>
        <v>96.65998431099102</v>
      </c>
      <c r="F213" s="192">
        <f t="shared" si="20"/>
        <v>90.73709528479495</v>
      </c>
    </row>
    <row r="214" spans="1:6" s="12" customFormat="1" ht="13.5">
      <c r="A214" s="361">
        <v>2006</v>
      </c>
      <c r="B214" s="22">
        <f t="shared" si="20"/>
        <v>93.69329869257571</v>
      </c>
      <c r="C214" s="22">
        <f t="shared" si="20"/>
        <v>94.48003550913536</v>
      </c>
      <c r="D214" s="13">
        <f t="shared" si="20"/>
        <v>96.02132132984073</v>
      </c>
      <c r="E214" s="13">
        <f t="shared" si="20"/>
        <v>100.01713286082708</v>
      </c>
      <c r="F214" s="192">
        <f t="shared" si="20"/>
        <v>100.46940208430304</v>
      </c>
    </row>
    <row r="215" spans="1:6" s="12" customFormat="1" ht="13.5">
      <c r="A215" s="361">
        <v>2007</v>
      </c>
      <c r="B215" s="22">
        <f t="shared" si="20"/>
        <v>87.21735450789068</v>
      </c>
      <c r="C215" s="22">
        <f t="shared" si="20"/>
        <v>94.29051500136195</v>
      </c>
      <c r="D215" s="13">
        <f t="shared" si="20"/>
        <v>94.43517968347346</v>
      </c>
      <c r="E215" s="13">
        <f t="shared" si="20"/>
        <v>100.39759459776229</v>
      </c>
      <c r="F215" s="192">
        <f t="shared" si="20"/>
        <v>93.27925749104843</v>
      </c>
    </row>
    <row r="216" spans="1:6" s="12" customFormat="1" ht="13.5">
      <c r="A216" s="361">
        <v>2008</v>
      </c>
      <c r="B216" s="22">
        <f aca="true" t="shared" si="21" ref="B216:F217">B200/B199*100</f>
        <v>93.27543544709135</v>
      </c>
      <c r="C216" s="22">
        <f t="shared" si="21"/>
        <v>82.39494679987796</v>
      </c>
      <c r="D216" s="13">
        <f t="shared" si="21"/>
        <v>84.27663882781337</v>
      </c>
      <c r="E216" s="13">
        <f t="shared" si="21"/>
        <v>79.11869825248297</v>
      </c>
      <c r="F216" s="192">
        <f t="shared" si="21"/>
        <v>99.34676285639726</v>
      </c>
    </row>
    <row r="217" spans="1:6" s="12" customFormat="1" ht="13.5">
      <c r="A217" s="361">
        <v>2009</v>
      </c>
      <c r="B217" s="22">
        <f t="shared" si="21"/>
        <v>83.72095157959153</v>
      </c>
      <c r="C217" s="22">
        <f t="shared" si="21"/>
        <v>90.60131419296891</v>
      </c>
      <c r="D217" s="13">
        <f t="shared" si="21"/>
        <v>91.11045572758228</v>
      </c>
      <c r="E217" s="13">
        <f t="shared" si="21"/>
        <v>93.88343453833494</v>
      </c>
      <c r="F217" s="192">
        <f t="shared" si="21"/>
        <v>93.92036740469594</v>
      </c>
    </row>
    <row r="218" spans="1:6" s="12" customFormat="1" ht="13.5">
      <c r="A218" s="312"/>
      <c r="B218" s="15"/>
      <c r="C218" s="15"/>
      <c r="D218" s="15"/>
      <c r="E218" s="15"/>
      <c r="F218" s="313"/>
    </row>
    <row r="219" spans="2:6" s="12" customFormat="1" ht="13.5">
      <c r="B219" s="13"/>
      <c r="C219" s="13"/>
      <c r="D219" s="13"/>
      <c r="E219" s="171"/>
      <c r="F219" s="13"/>
    </row>
    <row r="220" spans="1:6" ht="17.25">
      <c r="A220" s="2" t="s">
        <v>8</v>
      </c>
      <c r="F220" s="24"/>
    </row>
    <row r="221" spans="1:7" ht="26.25" customHeight="1">
      <c r="A221" s="426" t="s">
        <v>1</v>
      </c>
      <c r="B221" s="195" t="s">
        <v>68</v>
      </c>
      <c r="C221" s="195"/>
      <c r="D221" s="16" t="s">
        <v>59</v>
      </c>
      <c r="E221" s="17"/>
      <c r="F221" s="191" t="s">
        <v>61</v>
      </c>
      <c r="G221" s="9"/>
    </row>
    <row r="222" spans="1:6" ht="13.5">
      <c r="A222" s="427"/>
      <c r="B222" s="16"/>
      <c r="C222" s="184" t="s">
        <v>11</v>
      </c>
      <c r="D222" s="181" t="s">
        <v>65</v>
      </c>
      <c r="E222" s="181" t="s">
        <v>66</v>
      </c>
      <c r="F222" s="185"/>
    </row>
    <row r="223" spans="1:6" ht="13.5">
      <c r="A223" s="25">
        <v>1995</v>
      </c>
      <c r="B223" s="10">
        <v>42216</v>
      </c>
      <c r="C223" s="21">
        <v>79117</v>
      </c>
      <c r="D223" s="18">
        <v>78827</v>
      </c>
      <c r="E223" s="10">
        <v>4633</v>
      </c>
      <c r="F223" s="189">
        <v>9779</v>
      </c>
    </row>
    <row r="224" spans="1:6" ht="13.5">
      <c r="A224" s="26">
        <v>96</v>
      </c>
      <c r="B224" s="10">
        <v>39864</v>
      </c>
      <c r="C224" s="21">
        <v>86838</v>
      </c>
      <c r="D224" s="10">
        <v>86424</v>
      </c>
      <c r="E224" s="10">
        <v>4683</v>
      </c>
      <c r="F224" s="189">
        <v>5480</v>
      </c>
    </row>
    <row r="225" spans="1:6" ht="13.5">
      <c r="A225" s="26">
        <v>97</v>
      </c>
      <c r="B225" s="10">
        <v>38073</v>
      </c>
      <c r="C225" s="21">
        <v>71786</v>
      </c>
      <c r="D225" s="10">
        <v>71531</v>
      </c>
      <c r="E225" s="10">
        <v>4372</v>
      </c>
      <c r="F225" s="189">
        <v>8597</v>
      </c>
    </row>
    <row r="226" spans="1:6" ht="13.5">
      <c r="A226" s="26">
        <v>98</v>
      </c>
      <c r="B226" s="10">
        <v>29783</v>
      </c>
      <c r="C226" s="21">
        <v>60851</v>
      </c>
      <c r="D226" s="10">
        <v>60844</v>
      </c>
      <c r="E226" s="10">
        <v>3526</v>
      </c>
      <c r="F226" s="189">
        <v>7403</v>
      </c>
    </row>
    <row r="227" spans="1:6" ht="13.5">
      <c r="A227" s="26">
        <v>99</v>
      </c>
      <c r="B227" s="10">
        <v>24583</v>
      </c>
      <c r="C227" s="21">
        <v>63074</v>
      </c>
      <c r="D227" s="10">
        <v>62915</v>
      </c>
      <c r="E227" s="10">
        <v>2613</v>
      </c>
      <c r="F227" s="189">
        <v>8316</v>
      </c>
    </row>
    <row r="228" spans="1:6" ht="13.5">
      <c r="A228" s="26">
        <v>2000</v>
      </c>
      <c r="B228" s="10">
        <v>16391</v>
      </c>
      <c r="C228" s="21">
        <v>64710</v>
      </c>
      <c r="D228" s="10">
        <v>64710</v>
      </c>
      <c r="E228" s="10">
        <v>2314</v>
      </c>
      <c r="F228" s="189">
        <v>8562</v>
      </c>
    </row>
    <row r="229" spans="1:6" ht="13.5">
      <c r="A229" s="26">
        <v>2001</v>
      </c>
      <c r="B229" s="10">
        <v>13045</v>
      </c>
      <c r="C229" s="21">
        <v>13045</v>
      </c>
      <c r="D229" s="10">
        <v>66985</v>
      </c>
      <c r="E229" s="171" t="s">
        <v>0</v>
      </c>
      <c r="F229" s="189">
        <v>7842</v>
      </c>
    </row>
    <row r="230" spans="1:7" ht="13.5">
      <c r="A230" s="26">
        <v>2002</v>
      </c>
      <c r="B230" s="171" t="s">
        <v>0</v>
      </c>
      <c r="C230" s="187" t="s">
        <v>0</v>
      </c>
      <c r="D230" s="171" t="s">
        <v>0</v>
      </c>
      <c r="E230" s="171" t="s">
        <v>0</v>
      </c>
      <c r="F230" s="187" t="s">
        <v>0</v>
      </c>
      <c r="G230" s="9"/>
    </row>
    <row r="231" spans="1:7" ht="13.5">
      <c r="A231" s="188">
        <v>2003</v>
      </c>
      <c r="B231" s="187" t="s">
        <v>0</v>
      </c>
      <c r="C231" s="187" t="s">
        <v>0</v>
      </c>
      <c r="D231" s="171" t="s">
        <v>0</v>
      </c>
      <c r="E231" s="171" t="s">
        <v>0</v>
      </c>
      <c r="F231" s="187" t="s">
        <v>0</v>
      </c>
      <c r="G231" s="9"/>
    </row>
    <row r="232" spans="1:7" ht="13.5">
      <c r="A232" s="26">
        <v>2004</v>
      </c>
      <c r="B232" s="242">
        <v>8704</v>
      </c>
      <c r="C232" s="242">
        <v>8704</v>
      </c>
      <c r="D232" s="241">
        <v>52417</v>
      </c>
      <c r="E232" s="241">
        <v>1453</v>
      </c>
      <c r="F232" s="243">
        <v>6990</v>
      </c>
      <c r="G232" s="9"/>
    </row>
    <row r="233" spans="1:7" ht="13.5">
      <c r="A233" s="26">
        <v>2005</v>
      </c>
      <c r="B233" s="242">
        <v>6223</v>
      </c>
      <c r="C233" s="242">
        <v>6223</v>
      </c>
      <c r="D233" s="241">
        <v>59847</v>
      </c>
      <c r="E233" s="241">
        <v>1483</v>
      </c>
      <c r="F233" s="242">
        <v>5007</v>
      </c>
      <c r="G233" s="9"/>
    </row>
    <row r="234" spans="1:7" ht="13.5">
      <c r="A234" s="26">
        <v>2006</v>
      </c>
      <c r="B234" s="242">
        <v>5403</v>
      </c>
      <c r="C234" s="242">
        <v>5403</v>
      </c>
      <c r="D234" s="241">
        <v>61592</v>
      </c>
      <c r="E234" s="241">
        <v>1854</v>
      </c>
      <c r="F234" s="243">
        <v>8316</v>
      </c>
      <c r="G234" s="9"/>
    </row>
    <row r="235" spans="1:7" ht="13.5">
      <c r="A235" s="26">
        <v>2007</v>
      </c>
      <c r="B235" s="381" t="s">
        <v>60</v>
      </c>
      <c r="C235" s="381" t="s">
        <v>60</v>
      </c>
      <c r="D235" s="364" t="s">
        <v>60</v>
      </c>
      <c r="E235" s="364" t="s">
        <v>60</v>
      </c>
      <c r="F235" s="381" t="s">
        <v>60</v>
      </c>
      <c r="G235" s="9"/>
    </row>
    <row r="236" spans="1:7" ht="13.5">
      <c r="A236" s="26">
        <v>2008</v>
      </c>
      <c r="B236" s="381" t="s">
        <v>60</v>
      </c>
      <c r="C236" s="381" t="s">
        <v>60</v>
      </c>
      <c r="D236" s="364" t="s">
        <v>60</v>
      </c>
      <c r="E236" s="403" t="s">
        <v>60</v>
      </c>
      <c r="F236" s="403" t="s">
        <v>60</v>
      </c>
      <c r="G236" s="12"/>
    </row>
    <row r="237" spans="1:7" ht="13.5">
      <c r="A237" s="26">
        <v>2009</v>
      </c>
      <c r="B237" s="381"/>
      <c r="C237" s="381"/>
      <c r="D237" s="364"/>
      <c r="E237" s="364"/>
      <c r="F237" s="423"/>
      <c r="G237" s="12"/>
    </row>
    <row r="238" spans="1:7" ht="13.5">
      <c r="A238" s="27">
        <v>2010</v>
      </c>
      <c r="B238" s="369" t="s">
        <v>60</v>
      </c>
      <c r="C238" s="369" t="s">
        <v>60</v>
      </c>
      <c r="D238" s="350" t="s">
        <v>60</v>
      </c>
      <c r="E238" s="350" t="s">
        <v>60</v>
      </c>
      <c r="F238" s="404" t="s">
        <v>60</v>
      </c>
      <c r="G238" s="12"/>
    </row>
    <row r="239" spans="1:6" ht="27">
      <c r="A239" s="186" t="s">
        <v>67</v>
      </c>
      <c r="B239" s="12"/>
      <c r="C239" s="9"/>
      <c r="D239" s="12"/>
      <c r="E239" s="197"/>
      <c r="F239" s="26"/>
    </row>
    <row r="240" spans="1:6" ht="13.5">
      <c r="A240" s="26">
        <v>96</v>
      </c>
      <c r="B240" s="13">
        <f aca="true" t="shared" si="22" ref="B240:F245">B224/B223*100</f>
        <v>94.42865264354748</v>
      </c>
      <c r="C240" s="22">
        <f t="shared" si="22"/>
        <v>109.75896457145747</v>
      </c>
      <c r="D240" s="13">
        <f t="shared" si="22"/>
        <v>109.63756073426619</v>
      </c>
      <c r="E240" s="14">
        <f t="shared" si="22"/>
        <v>101.07921433196634</v>
      </c>
      <c r="F240" s="192">
        <f t="shared" si="22"/>
        <v>56.03844973923714</v>
      </c>
    </row>
    <row r="241" spans="1:6" ht="13.5">
      <c r="A241" s="26">
        <v>97</v>
      </c>
      <c r="B241" s="13">
        <f t="shared" si="22"/>
        <v>95.50722456351596</v>
      </c>
      <c r="C241" s="22">
        <f t="shared" si="22"/>
        <v>82.66657454109951</v>
      </c>
      <c r="D241" s="13">
        <f t="shared" si="22"/>
        <v>82.76751828195871</v>
      </c>
      <c r="E241" s="14">
        <f t="shared" si="22"/>
        <v>93.35895793294895</v>
      </c>
      <c r="F241" s="192">
        <f t="shared" si="22"/>
        <v>156.87956204379563</v>
      </c>
    </row>
    <row r="242" spans="1:6" ht="13.5">
      <c r="A242" s="26">
        <v>98</v>
      </c>
      <c r="B242" s="13">
        <f t="shared" si="22"/>
        <v>78.22603945052926</v>
      </c>
      <c r="C242" s="22">
        <f t="shared" si="22"/>
        <v>84.76722480706545</v>
      </c>
      <c r="D242" s="13">
        <f t="shared" si="22"/>
        <v>85.0596244984692</v>
      </c>
      <c r="E242" s="14">
        <f t="shared" si="22"/>
        <v>80.64958828911254</v>
      </c>
      <c r="F242" s="192">
        <f t="shared" si="22"/>
        <v>86.11143422123997</v>
      </c>
    </row>
    <row r="243" spans="1:6" ht="13.5">
      <c r="A243" s="26">
        <v>99</v>
      </c>
      <c r="B243" s="13">
        <f t="shared" si="22"/>
        <v>82.5403753819293</v>
      </c>
      <c r="C243" s="22">
        <f t="shared" si="22"/>
        <v>103.65318565019474</v>
      </c>
      <c r="D243" s="13">
        <f t="shared" si="22"/>
        <v>103.40378673328512</v>
      </c>
      <c r="E243" s="14">
        <f t="shared" si="22"/>
        <v>74.10663641520136</v>
      </c>
      <c r="F243" s="192">
        <f t="shared" si="22"/>
        <v>112.33283803863299</v>
      </c>
    </row>
    <row r="244" spans="1:6" ht="13.5">
      <c r="A244" s="26">
        <v>2000</v>
      </c>
      <c r="B244" s="13">
        <f t="shared" si="22"/>
        <v>66.67615832079079</v>
      </c>
      <c r="C244" s="22">
        <f t="shared" si="22"/>
        <v>102.59377873608777</v>
      </c>
      <c r="D244" s="13">
        <f t="shared" si="22"/>
        <v>102.85305571008503</v>
      </c>
      <c r="E244" s="14">
        <f t="shared" si="22"/>
        <v>88.55721393034825</v>
      </c>
      <c r="F244" s="192">
        <f t="shared" si="22"/>
        <v>102.95815295815297</v>
      </c>
    </row>
    <row r="245" spans="1:7" ht="13.5">
      <c r="A245" s="26">
        <v>2001</v>
      </c>
      <c r="B245" s="13">
        <f t="shared" si="22"/>
        <v>79.58635836739674</v>
      </c>
      <c r="C245" s="22">
        <f t="shared" si="22"/>
        <v>20.15917168907433</v>
      </c>
      <c r="D245" s="13">
        <f t="shared" si="22"/>
        <v>103.51568536547676</v>
      </c>
      <c r="E245" s="196" t="s">
        <v>0</v>
      </c>
      <c r="F245" s="192">
        <f t="shared" si="22"/>
        <v>91.59074982480729</v>
      </c>
      <c r="G245" s="9"/>
    </row>
    <row r="246" spans="1:7" ht="14.25" customHeight="1">
      <c r="A246" s="188">
        <v>2002</v>
      </c>
      <c r="B246" s="187" t="s">
        <v>0</v>
      </c>
      <c r="C246" s="187" t="s">
        <v>0</v>
      </c>
      <c r="D246" s="171" t="s">
        <v>0</v>
      </c>
      <c r="E246" s="196" t="s">
        <v>0</v>
      </c>
      <c r="F246" s="193" t="s">
        <v>0</v>
      </c>
      <c r="G246" s="9"/>
    </row>
    <row r="247" spans="1:7" ht="14.25" customHeight="1">
      <c r="A247" s="188">
        <v>2003</v>
      </c>
      <c r="B247" s="187" t="s">
        <v>60</v>
      </c>
      <c r="C247" s="187" t="s">
        <v>60</v>
      </c>
      <c r="D247" s="171" t="s">
        <v>60</v>
      </c>
      <c r="E247" s="196" t="s">
        <v>60</v>
      </c>
      <c r="F247" s="193" t="s">
        <v>60</v>
      </c>
      <c r="G247" s="12"/>
    </row>
    <row r="248" spans="1:7" ht="13.5">
      <c r="A248" s="26">
        <v>2004</v>
      </c>
      <c r="B248" s="187" t="s">
        <v>0</v>
      </c>
      <c r="C248" s="187" t="s">
        <v>0</v>
      </c>
      <c r="D248" s="171" t="s">
        <v>0</v>
      </c>
      <c r="E248" s="171" t="s">
        <v>0</v>
      </c>
      <c r="F248" s="187" t="s">
        <v>0</v>
      </c>
      <c r="G248" s="9"/>
    </row>
    <row r="249" spans="1:7" ht="13.5">
      <c r="A249" s="9">
        <v>2005</v>
      </c>
      <c r="B249" s="22">
        <f aca="true" t="shared" si="23" ref="B249:F250">B233/B232*100</f>
        <v>71.49586397058823</v>
      </c>
      <c r="C249" s="22">
        <f t="shared" si="23"/>
        <v>71.49586397058823</v>
      </c>
      <c r="D249" s="13">
        <f t="shared" si="23"/>
        <v>114.17479062136331</v>
      </c>
      <c r="E249" s="13">
        <f t="shared" si="23"/>
        <v>102.06469373709565</v>
      </c>
      <c r="F249" s="192">
        <f t="shared" si="23"/>
        <v>71.63090128755366</v>
      </c>
      <c r="G249" s="12"/>
    </row>
    <row r="250" spans="1:6" ht="13.5">
      <c r="A250" s="188">
        <v>2006</v>
      </c>
      <c r="B250" s="22">
        <f t="shared" si="23"/>
        <v>86.8230756869677</v>
      </c>
      <c r="C250" s="22">
        <f t="shared" si="23"/>
        <v>86.8230756869677</v>
      </c>
      <c r="D250" s="13">
        <f t="shared" si="23"/>
        <v>102.91576854311828</v>
      </c>
      <c r="E250" s="13">
        <f t="shared" si="23"/>
        <v>125.01685772083616</v>
      </c>
      <c r="F250" s="192">
        <f t="shared" si="23"/>
        <v>166.08747753145596</v>
      </c>
    </row>
    <row r="251" spans="1:7" ht="13.5">
      <c r="A251" s="9">
        <v>2007</v>
      </c>
      <c r="B251" s="381" t="s">
        <v>60</v>
      </c>
      <c r="C251" s="381" t="s">
        <v>60</v>
      </c>
      <c r="D251" s="364" t="s">
        <v>60</v>
      </c>
      <c r="E251" s="364" t="s">
        <v>60</v>
      </c>
      <c r="F251" s="381" t="s">
        <v>60</v>
      </c>
      <c r="G251" s="9"/>
    </row>
    <row r="252" spans="1:7" ht="13.5">
      <c r="A252" s="9">
        <v>2008</v>
      </c>
      <c r="B252" s="381" t="s">
        <v>60</v>
      </c>
      <c r="C252" s="381" t="s">
        <v>60</v>
      </c>
      <c r="D252" s="364" t="s">
        <v>60</v>
      </c>
      <c r="E252" s="403" t="s">
        <v>60</v>
      </c>
      <c r="F252" s="403" t="s">
        <v>60</v>
      </c>
      <c r="G252" s="12"/>
    </row>
    <row r="253" spans="1:7" ht="13.5">
      <c r="A253" s="9">
        <v>2009</v>
      </c>
      <c r="B253" s="381" t="s">
        <v>60</v>
      </c>
      <c r="C253" s="381" t="s">
        <v>60</v>
      </c>
      <c r="D253" s="364" t="s">
        <v>60</v>
      </c>
      <c r="E253" s="364" t="s">
        <v>60</v>
      </c>
      <c r="F253" s="423" t="s">
        <v>60</v>
      </c>
      <c r="G253" s="12"/>
    </row>
    <row r="254" spans="1:7" ht="13.5">
      <c r="A254" s="425">
        <v>2010</v>
      </c>
      <c r="B254" s="369" t="s">
        <v>111</v>
      </c>
      <c r="C254" s="369" t="s">
        <v>111</v>
      </c>
      <c r="D254" s="350" t="s">
        <v>111</v>
      </c>
      <c r="E254" s="350" t="s">
        <v>111</v>
      </c>
      <c r="F254" s="404" t="s">
        <v>111</v>
      </c>
      <c r="G254" s="12"/>
    </row>
    <row r="256" ht="13.5">
      <c r="B256" t="s">
        <v>109</v>
      </c>
    </row>
  </sheetData>
  <mergeCells count="18">
    <mergeCell ref="B113:D113"/>
    <mergeCell ref="E113:G113"/>
    <mergeCell ref="E149:G149"/>
    <mergeCell ref="E5:G5"/>
    <mergeCell ref="B5:D5"/>
    <mergeCell ref="E41:G41"/>
    <mergeCell ref="B77:D77"/>
    <mergeCell ref="E77:G77"/>
    <mergeCell ref="B41:D41"/>
    <mergeCell ref="A5:A6"/>
    <mergeCell ref="A41:A42"/>
    <mergeCell ref="A77:A78"/>
    <mergeCell ref="A113:A114"/>
    <mergeCell ref="A149:A150"/>
    <mergeCell ref="A185:A186"/>
    <mergeCell ref="A221:A222"/>
    <mergeCell ref="B149:D149"/>
    <mergeCell ref="C185:E185"/>
  </mergeCells>
  <printOptions/>
  <pageMargins left="0.75" right="0.75" top="1" bottom="1" header="0.512" footer="0.512"/>
  <pageSetup orientation="portrait" paperSize="9" scale="98" r:id="rId1"/>
  <rowBreaks count="3" manualBreakCount="3">
    <brk id="28" max="255" man="1"/>
    <brk id="111" max="255" man="1"/>
    <brk id="219" max="255" man="1"/>
  </rowBreaks>
  <colBreaks count="1" manualBreakCount="1">
    <brk id="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N82"/>
  <sheetViews>
    <sheetView workbookViewId="0" topLeftCell="A26">
      <selection activeCell="G50" sqref="G50"/>
    </sheetView>
  </sheetViews>
  <sheetFormatPr defaultColWidth="9.00390625" defaultRowHeight="13.5"/>
  <cols>
    <col min="1" max="1" width="29.625" style="0" customWidth="1"/>
    <col min="2" max="6" width="10.625" style="0" customWidth="1"/>
    <col min="8" max="8" width="29.625" style="0" customWidth="1"/>
    <col min="9" max="13" width="10.625" style="0" customWidth="1"/>
  </cols>
  <sheetData>
    <row r="2" spans="1:14" ht="18.75">
      <c r="A2" s="447" t="s">
        <v>104</v>
      </c>
      <c r="B2" s="448"/>
      <c r="C2" s="448"/>
      <c r="D2" s="448"/>
      <c r="E2" s="448"/>
      <c r="F2" s="448"/>
      <c r="I2" s="407" t="s">
        <v>103</v>
      </c>
      <c r="K2" s="406"/>
      <c r="L2" s="406"/>
      <c r="M2" s="200"/>
      <c r="N2" s="200"/>
    </row>
    <row r="4" ht="14.25" thickBot="1">
      <c r="F4" t="s">
        <v>49</v>
      </c>
    </row>
    <row r="5" spans="1:14" ht="13.5">
      <c r="A5" s="28"/>
      <c r="B5" s="293" t="s">
        <v>12</v>
      </c>
      <c r="C5" s="201" t="s">
        <v>13</v>
      </c>
      <c r="D5" s="464" t="s">
        <v>14</v>
      </c>
      <c r="E5" s="440"/>
      <c r="F5" s="441"/>
      <c r="G5" s="238"/>
      <c r="H5" s="28"/>
      <c r="I5" s="293" t="s">
        <v>12</v>
      </c>
      <c r="J5" s="201" t="s">
        <v>13</v>
      </c>
      <c r="K5" s="440" t="s">
        <v>14</v>
      </c>
      <c r="L5" s="440"/>
      <c r="M5" s="440"/>
      <c r="N5" s="9"/>
    </row>
    <row r="6" spans="1:14" ht="13.5">
      <c r="A6" s="29"/>
      <c r="B6" s="409" t="s">
        <v>11</v>
      </c>
      <c r="C6" s="442" t="s">
        <v>11</v>
      </c>
      <c r="D6" s="465" t="s">
        <v>11</v>
      </c>
      <c r="E6" s="379" t="s">
        <v>15</v>
      </c>
      <c r="F6" s="380" t="s">
        <v>17</v>
      </c>
      <c r="G6" s="238"/>
      <c r="H6" s="29"/>
      <c r="I6" s="409" t="s">
        <v>11</v>
      </c>
      <c r="J6" s="442" t="s">
        <v>11</v>
      </c>
      <c r="K6" s="442" t="s">
        <v>11</v>
      </c>
      <c r="L6" s="60" t="s">
        <v>15</v>
      </c>
      <c r="M6" s="319" t="s">
        <v>17</v>
      </c>
      <c r="N6" s="9"/>
    </row>
    <row r="7" spans="1:14" ht="14.25" thickBot="1">
      <c r="A7" s="326"/>
      <c r="B7" s="452"/>
      <c r="C7" s="443"/>
      <c r="D7" s="454"/>
      <c r="E7" s="378" t="s">
        <v>16</v>
      </c>
      <c r="F7" s="320" t="s">
        <v>18</v>
      </c>
      <c r="G7" s="238"/>
      <c r="H7" s="326"/>
      <c r="I7" s="452"/>
      <c r="J7" s="443"/>
      <c r="K7" s="443"/>
      <c r="L7" s="106" t="s">
        <v>16</v>
      </c>
      <c r="M7" s="320" t="s">
        <v>18</v>
      </c>
      <c r="N7" s="9"/>
    </row>
    <row r="8" spans="1:14" ht="14.25">
      <c r="A8" s="175" t="s">
        <v>19</v>
      </c>
      <c r="B8" s="382">
        <v>95636</v>
      </c>
      <c r="C8" s="321">
        <v>48309</v>
      </c>
      <c r="D8" s="321">
        <v>47327</v>
      </c>
      <c r="E8" s="321">
        <v>28346</v>
      </c>
      <c r="F8" s="405">
        <v>18980</v>
      </c>
      <c r="G8" s="238"/>
      <c r="H8" s="390" t="s">
        <v>19</v>
      </c>
      <c r="I8" s="382">
        <v>117606</v>
      </c>
      <c r="J8" s="321">
        <v>60119</v>
      </c>
      <c r="K8" s="321">
        <v>57487</v>
      </c>
      <c r="L8" s="321">
        <v>33680</v>
      </c>
      <c r="M8" s="351">
        <v>23807</v>
      </c>
      <c r="N8" s="12"/>
    </row>
    <row r="9" spans="1:14" ht="14.25">
      <c r="A9" s="173" t="s">
        <v>20</v>
      </c>
      <c r="B9" s="385">
        <v>5094</v>
      </c>
      <c r="C9" s="316">
        <v>161</v>
      </c>
      <c r="D9" s="316">
        <v>4933</v>
      </c>
      <c r="E9" s="316">
        <v>3863</v>
      </c>
      <c r="F9" s="386">
        <v>1071</v>
      </c>
      <c r="G9" s="238"/>
      <c r="H9" s="391" t="s">
        <v>20</v>
      </c>
      <c r="I9" s="352">
        <v>6081</v>
      </c>
      <c r="J9" s="316">
        <v>156</v>
      </c>
      <c r="K9" s="316">
        <v>5925</v>
      </c>
      <c r="L9" s="316">
        <v>4670</v>
      </c>
      <c r="M9" s="353">
        <v>1255</v>
      </c>
      <c r="N9" s="12"/>
    </row>
    <row r="10" spans="1:14" ht="14.25">
      <c r="A10" s="173" t="s">
        <v>21</v>
      </c>
      <c r="B10" s="387">
        <v>3026</v>
      </c>
      <c r="C10" s="317">
        <v>93</v>
      </c>
      <c r="D10" s="317">
        <v>2932</v>
      </c>
      <c r="E10" s="317">
        <v>2379</v>
      </c>
      <c r="F10" s="388">
        <v>553</v>
      </c>
      <c r="G10" s="238"/>
      <c r="H10" s="391" t="s">
        <v>21</v>
      </c>
      <c r="I10" s="354">
        <v>3608</v>
      </c>
      <c r="J10" s="317">
        <v>86</v>
      </c>
      <c r="K10" s="317">
        <v>3522</v>
      </c>
      <c r="L10" s="317">
        <v>2859</v>
      </c>
      <c r="M10" s="355">
        <v>663</v>
      </c>
      <c r="N10" s="12"/>
    </row>
    <row r="11" spans="1:14" ht="14.25">
      <c r="A11" s="173" t="s">
        <v>22</v>
      </c>
      <c r="B11" s="387">
        <v>2069</v>
      </c>
      <c r="C11" s="317">
        <v>67</v>
      </c>
      <c r="D11" s="317">
        <v>2001</v>
      </c>
      <c r="E11" s="317">
        <v>1484</v>
      </c>
      <c r="F11" s="388">
        <v>518</v>
      </c>
      <c r="G11" s="238"/>
      <c r="H11" s="391" t="s">
        <v>22</v>
      </c>
      <c r="I11" s="354">
        <v>2473</v>
      </c>
      <c r="J11" s="317">
        <v>70</v>
      </c>
      <c r="K11" s="317">
        <v>2403</v>
      </c>
      <c r="L11" s="317">
        <v>1811</v>
      </c>
      <c r="M11" s="355">
        <v>592</v>
      </c>
      <c r="N11" s="12"/>
    </row>
    <row r="12" spans="1:14" ht="14.25">
      <c r="A12" s="174" t="s">
        <v>23</v>
      </c>
      <c r="B12" s="385">
        <v>3592</v>
      </c>
      <c r="C12" s="316">
        <v>126</v>
      </c>
      <c r="D12" s="316">
        <v>3466</v>
      </c>
      <c r="E12" s="316">
        <v>1119</v>
      </c>
      <c r="F12" s="386">
        <v>2347</v>
      </c>
      <c r="G12" s="238"/>
      <c r="H12" s="392" t="s">
        <v>23</v>
      </c>
      <c r="I12" s="352">
        <v>4436</v>
      </c>
      <c r="J12" s="316">
        <v>187</v>
      </c>
      <c r="K12" s="316">
        <v>4248</v>
      </c>
      <c r="L12" s="316">
        <v>1257</v>
      </c>
      <c r="M12" s="353">
        <v>2991</v>
      </c>
      <c r="N12" s="12"/>
    </row>
    <row r="13" spans="1:14" ht="14.25">
      <c r="A13" s="173" t="s">
        <v>24</v>
      </c>
      <c r="B13" s="385">
        <v>9697</v>
      </c>
      <c r="C13" s="316">
        <v>299</v>
      </c>
      <c r="D13" s="316">
        <v>9398</v>
      </c>
      <c r="E13" s="316">
        <v>5350</v>
      </c>
      <c r="F13" s="386">
        <v>4048</v>
      </c>
      <c r="G13" s="238"/>
      <c r="H13" s="391" t="s">
        <v>24</v>
      </c>
      <c r="I13" s="352">
        <v>13088</v>
      </c>
      <c r="J13" s="316">
        <v>320</v>
      </c>
      <c r="K13" s="316">
        <v>12768</v>
      </c>
      <c r="L13" s="316">
        <v>6947</v>
      </c>
      <c r="M13" s="353">
        <v>5821</v>
      </c>
      <c r="N13" s="12"/>
    </row>
    <row r="14" spans="1:14" ht="14.25">
      <c r="A14" s="173" t="s">
        <v>25</v>
      </c>
      <c r="B14" s="385">
        <v>1025</v>
      </c>
      <c r="C14" s="316">
        <v>247</v>
      </c>
      <c r="D14" s="316">
        <v>778</v>
      </c>
      <c r="E14" s="316" t="s">
        <v>102</v>
      </c>
      <c r="F14" s="386">
        <v>778</v>
      </c>
      <c r="G14" s="238"/>
      <c r="H14" s="391" t="s">
        <v>25</v>
      </c>
      <c r="I14" s="352">
        <v>1096</v>
      </c>
      <c r="J14" s="316">
        <v>150</v>
      </c>
      <c r="K14" s="316">
        <v>946</v>
      </c>
      <c r="L14" s="316" t="s">
        <v>95</v>
      </c>
      <c r="M14" s="353">
        <v>946</v>
      </c>
      <c r="N14" s="12"/>
    </row>
    <row r="15" spans="1:14" ht="14.25">
      <c r="A15" s="173" t="s">
        <v>26</v>
      </c>
      <c r="B15" s="385">
        <v>2680</v>
      </c>
      <c r="C15" s="316">
        <v>317</v>
      </c>
      <c r="D15" s="316">
        <v>2363</v>
      </c>
      <c r="E15" s="316" t="s">
        <v>102</v>
      </c>
      <c r="F15" s="386">
        <v>2363</v>
      </c>
      <c r="G15" s="238"/>
      <c r="H15" s="391" t="s">
        <v>26</v>
      </c>
      <c r="I15" s="352">
        <v>3068</v>
      </c>
      <c r="J15" s="316">
        <v>291</v>
      </c>
      <c r="K15" s="316">
        <v>2777</v>
      </c>
      <c r="L15" s="316" t="s">
        <v>95</v>
      </c>
      <c r="M15" s="353">
        <v>2777</v>
      </c>
      <c r="N15" s="12"/>
    </row>
    <row r="16" spans="1:14" ht="14.25">
      <c r="A16" s="174" t="s">
        <v>27</v>
      </c>
      <c r="B16" s="385">
        <v>6004</v>
      </c>
      <c r="C16" s="316">
        <v>5837</v>
      </c>
      <c r="D16" s="316">
        <v>167</v>
      </c>
      <c r="E16" s="316">
        <v>40</v>
      </c>
      <c r="F16" s="386">
        <v>127</v>
      </c>
      <c r="G16" s="238"/>
      <c r="H16" s="392" t="s">
        <v>27</v>
      </c>
      <c r="I16" s="352">
        <v>7265</v>
      </c>
      <c r="J16" s="316">
        <v>7108</v>
      </c>
      <c r="K16" s="316">
        <v>158</v>
      </c>
      <c r="L16" s="316">
        <v>12</v>
      </c>
      <c r="M16" s="353">
        <v>145</v>
      </c>
      <c r="N16" s="12"/>
    </row>
    <row r="17" spans="1:14" ht="14.25">
      <c r="A17" s="173" t="s">
        <v>28</v>
      </c>
      <c r="B17" s="385">
        <v>5687</v>
      </c>
      <c r="C17" s="316">
        <v>55</v>
      </c>
      <c r="D17" s="316">
        <v>5632</v>
      </c>
      <c r="E17" s="316">
        <v>3261</v>
      </c>
      <c r="F17" s="386">
        <v>2371</v>
      </c>
      <c r="G17" s="238"/>
      <c r="H17" s="391" t="s">
        <v>28</v>
      </c>
      <c r="I17" s="352">
        <v>6570</v>
      </c>
      <c r="J17" s="316">
        <v>35</v>
      </c>
      <c r="K17" s="316">
        <v>6534</v>
      </c>
      <c r="L17" s="316">
        <v>3494</v>
      </c>
      <c r="M17" s="353">
        <v>3041</v>
      </c>
      <c r="N17" s="12"/>
    </row>
    <row r="18" spans="1:14" ht="14.25">
      <c r="A18" s="173" t="s">
        <v>20</v>
      </c>
      <c r="B18" s="387">
        <v>2508</v>
      </c>
      <c r="C18" s="317">
        <v>55</v>
      </c>
      <c r="D18" s="317">
        <v>2454</v>
      </c>
      <c r="E18" s="317">
        <v>1181</v>
      </c>
      <c r="F18" s="388">
        <v>1272</v>
      </c>
      <c r="G18" s="238"/>
      <c r="H18" s="391" t="s">
        <v>20</v>
      </c>
      <c r="I18" s="354">
        <v>2818</v>
      </c>
      <c r="J18" s="317">
        <v>35</v>
      </c>
      <c r="K18" s="317">
        <v>2783</v>
      </c>
      <c r="L18" s="317">
        <v>1157</v>
      </c>
      <c r="M18" s="355">
        <v>1626</v>
      </c>
      <c r="N18" s="12"/>
    </row>
    <row r="19" spans="1:14" ht="14.25">
      <c r="A19" s="173" t="s">
        <v>24</v>
      </c>
      <c r="B19" s="387">
        <v>3179</v>
      </c>
      <c r="C19" s="317" t="s">
        <v>78</v>
      </c>
      <c r="D19" s="317">
        <v>3179</v>
      </c>
      <c r="E19" s="317">
        <v>2079</v>
      </c>
      <c r="F19" s="388">
        <v>1099</v>
      </c>
      <c r="G19" s="238"/>
      <c r="H19" s="391" t="s">
        <v>24</v>
      </c>
      <c r="I19" s="354">
        <v>3751</v>
      </c>
      <c r="J19" s="317" t="s">
        <v>78</v>
      </c>
      <c r="K19" s="317">
        <v>3751</v>
      </c>
      <c r="L19" s="317">
        <v>2336</v>
      </c>
      <c r="M19" s="355">
        <v>1415</v>
      </c>
      <c r="N19" s="12"/>
    </row>
    <row r="20" spans="1:14" ht="14.25">
      <c r="A20" s="173" t="s">
        <v>29</v>
      </c>
      <c r="B20" s="385">
        <v>826</v>
      </c>
      <c r="C20" s="316" t="s">
        <v>78</v>
      </c>
      <c r="D20" s="316">
        <v>826</v>
      </c>
      <c r="E20" s="316">
        <v>775</v>
      </c>
      <c r="F20" s="386">
        <v>51</v>
      </c>
      <c r="G20" s="238"/>
      <c r="H20" s="391" t="s">
        <v>29</v>
      </c>
      <c r="I20" s="352">
        <v>896</v>
      </c>
      <c r="J20" s="316" t="s">
        <v>78</v>
      </c>
      <c r="K20" s="316">
        <v>896</v>
      </c>
      <c r="L20" s="316">
        <v>819</v>
      </c>
      <c r="M20" s="353">
        <v>78</v>
      </c>
      <c r="N20" s="12"/>
    </row>
    <row r="21" spans="1:14" ht="14.25">
      <c r="A21" s="173" t="s">
        <v>20</v>
      </c>
      <c r="B21" s="387">
        <v>302</v>
      </c>
      <c r="C21" s="317" t="s">
        <v>78</v>
      </c>
      <c r="D21" s="317">
        <v>302</v>
      </c>
      <c r="E21" s="317">
        <v>279</v>
      </c>
      <c r="F21" s="388">
        <v>24</v>
      </c>
      <c r="G21" s="238"/>
      <c r="H21" s="391" t="s">
        <v>20</v>
      </c>
      <c r="I21" s="354">
        <v>308</v>
      </c>
      <c r="J21" s="317" t="s">
        <v>78</v>
      </c>
      <c r="K21" s="317">
        <v>308</v>
      </c>
      <c r="L21" s="317">
        <v>259</v>
      </c>
      <c r="M21" s="355">
        <v>50</v>
      </c>
      <c r="N21" s="12"/>
    </row>
    <row r="22" spans="1:14" ht="14.25">
      <c r="A22" s="173" t="s">
        <v>24</v>
      </c>
      <c r="B22" s="387">
        <v>524</v>
      </c>
      <c r="C22" s="317" t="s">
        <v>78</v>
      </c>
      <c r="D22" s="317">
        <v>524</v>
      </c>
      <c r="E22" s="317">
        <v>496</v>
      </c>
      <c r="F22" s="388">
        <v>28</v>
      </c>
      <c r="G22" s="238"/>
      <c r="H22" s="391" t="s">
        <v>24</v>
      </c>
      <c r="I22" s="354">
        <v>588</v>
      </c>
      <c r="J22" s="317" t="s">
        <v>78</v>
      </c>
      <c r="K22" s="317">
        <v>588</v>
      </c>
      <c r="L22" s="317">
        <v>560</v>
      </c>
      <c r="M22" s="355">
        <v>28</v>
      </c>
      <c r="N22" s="12"/>
    </row>
    <row r="23" spans="1:14" ht="14.25">
      <c r="A23" s="173" t="s">
        <v>30</v>
      </c>
      <c r="B23" s="385">
        <v>5142</v>
      </c>
      <c r="C23" s="316">
        <v>180</v>
      </c>
      <c r="D23" s="316">
        <v>4962</v>
      </c>
      <c r="E23" s="316">
        <v>3246</v>
      </c>
      <c r="F23" s="386">
        <v>1716</v>
      </c>
      <c r="G23" s="238"/>
      <c r="H23" s="391" t="s">
        <v>30</v>
      </c>
      <c r="I23" s="352">
        <v>6712</v>
      </c>
      <c r="J23" s="316">
        <v>299</v>
      </c>
      <c r="K23" s="316">
        <v>6412</v>
      </c>
      <c r="L23" s="316">
        <v>4464</v>
      </c>
      <c r="M23" s="353">
        <v>1948</v>
      </c>
      <c r="N23" s="12"/>
    </row>
    <row r="24" spans="1:14" ht="14.25">
      <c r="A24" s="173" t="s">
        <v>20</v>
      </c>
      <c r="B24" s="387">
        <v>3281</v>
      </c>
      <c r="C24" s="317">
        <v>180</v>
      </c>
      <c r="D24" s="317">
        <v>3100</v>
      </c>
      <c r="E24" s="317">
        <v>1731</v>
      </c>
      <c r="F24" s="388">
        <v>1370</v>
      </c>
      <c r="G24" s="238"/>
      <c r="H24" s="391" t="s">
        <v>20</v>
      </c>
      <c r="I24" s="354">
        <v>4126</v>
      </c>
      <c r="J24" s="317">
        <v>299</v>
      </c>
      <c r="K24" s="317">
        <v>3827</v>
      </c>
      <c r="L24" s="317">
        <v>2332</v>
      </c>
      <c r="M24" s="355">
        <v>1494</v>
      </c>
      <c r="N24" s="12"/>
    </row>
    <row r="25" spans="1:14" ht="14.25">
      <c r="A25" s="173" t="s">
        <v>24</v>
      </c>
      <c r="B25" s="387">
        <v>1861</v>
      </c>
      <c r="C25" s="317">
        <v>0</v>
      </c>
      <c r="D25" s="317">
        <v>1861</v>
      </c>
      <c r="E25" s="317">
        <v>1515</v>
      </c>
      <c r="F25" s="388">
        <v>346</v>
      </c>
      <c r="G25" s="238"/>
      <c r="H25" s="391" t="s">
        <v>24</v>
      </c>
      <c r="I25" s="354">
        <v>2586</v>
      </c>
      <c r="J25" s="317" t="s">
        <v>78</v>
      </c>
      <c r="K25" s="317">
        <v>2586</v>
      </c>
      <c r="L25" s="317">
        <v>2132</v>
      </c>
      <c r="M25" s="355">
        <v>454</v>
      </c>
      <c r="N25" s="12"/>
    </row>
    <row r="26" spans="1:14" ht="14.25">
      <c r="A26" s="173" t="s">
        <v>31</v>
      </c>
      <c r="B26" s="385">
        <v>20615</v>
      </c>
      <c r="C26" s="316">
        <v>17212</v>
      </c>
      <c r="D26" s="316">
        <v>3403</v>
      </c>
      <c r="E26" s="316">
        <v>2963</v>
      </c>
      <c r="F26" s="386">
        <v>440</v>
      </c>
      <c r="G26" s="238"/>
      <c r="H26" s="391" t="s">
        <v>31</v>
      </c>
      <c r="I26" s="352" t="s">
        <v>97</v>
      </c>
      <c r="J26" s="316" t="s">
        <v>98</v>
      </c>
      <c r="K26" s="316">
        <v>3639</v>
      </c>
      <c r="L26" s="316">
        <v>3106</v>
      </c>
      <c r="M26" s="353">
        <v>533</v>
      </c>
      <c r="N26" s="12"/>
    </row>
    <row r="27" spans="1:14" ht="14.25">
      <c r="A27" s="173" t="s">
        <v>20</v>
      </c>
      <c r="B27" s="387">
        <v>11248</v>
      </c>
      <c r="C27" s="317">
        <v>9446</v>
      </c>
      <c r="D27" s="317">
        <v>1802</v>
      </c>
      <c r="E27" s="317">
        <v>1548</v>
      </c>
      <c r="F27" s="388">
        <v>254</v>
      </c>
      <c r="G27" s="238"/>
      <c r="H27" s="391" t="s">
        <v>20</v>
      </c>
      <c r="I27" s="354">
        <v>12602</v>
      </c>
      <c r="J27" s="317">
        <v>10504</v>
      </c>
      <c r="K27" s="317">
        <v>2098</v>
      </c>
      <c r="L27" s="317">
        <v>1790</v>
      </c>
      <c r="M27" s="355">
        <v>309</v>
      </c>
      <c r="N27" s="12"/>
    </row>
    <row r="28" spans="1:14" ht="14.25">
      <c r="A28" s="173" t="s">
        <v>24</v>
      </c>
      <c r="B28" s="387">
        <v>9367</v>
      </c>
      <c r="C28" s="317">
        <v>7766</v>
      </c>
      <c r="D28" s="317">
        <v>1601</v>
      </c>
      <c r="E28" s="317">
        <v>1415</v>
      </c>
      <c r="F28" s="388">
        <v>186</v>
      </c>
      <c r="G28" s="238"/>
      <c r="H28" s="391" t="s">
        <v>24</v>
      </c>
      <c r="I28" s="354" t="s">
        <v>99</v>
      </c>
      <c r="J28" s="317" t="s">
        <v>100</v>
      </c>
      <c r="K28" s="317">
        <v>1541</v>
      </c>
      <c r="L28" s="317">
        <v>1316</v>
      </c>
      <c r="M28" s="355">
        <v>225</v>
      </c>
      <c r="N28" s="12"/>
    </row>
    <row r="29" spans="1:14" ht="14.25">
      <c r="A29" s="173" t="s">
        <v>32</v>
      </c>
      <c r="B29" s="385">
        <v>10524</v>
      </c>
      <c r="C29" s="316">
        <v>436</v>
      </c>
      <c r="D29" s="316">
        <v>10088</v>
      </c>
      <c r="E29" s="316">
        <v>6908</v>
      </c>
      <c r="F29" s="386">
        <v>3180</v>
      </c>
      <c r="G29" s="238"/>
      <c r="H29" s="391" t="s">
        <v>32</v>
      </c>
      <c r="I29" s="352">
        <v>12721</v>
      </c>
      <c r="J29" s="316">
        <v>925</v>
      </c>
      <c r="K29" s="316">
        <v>11795</v>
      </c>
      <c r="L29" s="316">
        <v>8199</v>
      </c>
      <c r="M29" s="353">
        <v>3596</v>
      </c>
      <c r="N29" s="12"/>
    </row>
    <row r="30" spans="1:14" ht="14.25">
      <c r="A30" s="173" t="s">
        <v>33</v>
      </c>
      <c r="B30" s="385">
        <v>17920</v>
      </c>
      <c r="C30" s="316">
        <v>16976</v>
      </c>
      <c r="D30" s="316">
        <v>944</v>
      </c>
      <c r="E30" s="316">
        <v>625</v>
      </c>
      <c r="F30" s="386">
        <v>319</v>
      </c>
      <c r="G30" s="238"/>
      <c r="H30" s="391" t="s">
        <v>33</v>
      </c>
      <c r="I30" s="352">
        <v>23434</v>
      </c>
      <c r="J30" s="316">
        <v>22424</v>
      </c>
      <c r="K30" s="316">
        <v>1010</v>
      </c>
      <c r="L30" s="316">
        <v>611</v>
      </c>
      <c r="M30" s="353">
        <v>398</v>
      </c>
      <c r="N30" s="12"/>
    </row>
    <row r="31" spans="1:14" ht="14.25">
      <c r="A31" s="325" t="s">
        <v>34</v>
      </c>
      <c r="B31" s="385">
        <v>6829</v>
      </c>
      <c r="C31" s="316">
        <v>6462</v>
      </c>
      <c r="D31" s="316">
        <v>366</v>
      </c>
      <c r="E31" s="316">
        <v>198</v>
      </c>
      <c r="F31" s="386">
        <v>169</v>
      </c>
      <c r="G31" s="238"/>
      <c r="H31" s="393" t="s">
        <v>34</v>
      </c>
      <c r="I31" s="352">
        <v>8717</v>
      </c>
      <c r="J31" s="316">
        <v>8340</v>
      </c>
      <c r="K31" s="316">
        <v>376</v>
      </c>
      <c r="L31" s="316">
        <v>100</v>
      </c>
      <c r="M31" s="353">
        <v>277</v>
      </c>
      <c r="N31" s="12"/>
    </row>
    <row r="32" spans="1:14" ht="14.25">
      <c r="A32" s="175" t="s">
        <v>35</v>
      </c>
      <c r="B32" s="385">
        <v>77357</v>
      </c>
      <c r="C32" s="316">
        <v>72882</v>
      </c>
      <c r="D32" s="316">
        <v>4476</v>
      </c>
      <c r="E32" s="316">
        <v>0</v>
      </c>
      <c r="F32" s="386">
        <v>4475</v>
      </c>
      <c r="G32" s="238"/>
      <c r="H32" s="394" t="s">
        <v>35</v>
      </c>
      <c r="I32" s="352">
        <v>79601</v>
      </c>
      <c r="J32" s="316">
        <v>72349</v>
      </c>
      <c r="K32" s="316">
        <v>7251</v>
      </c>
      <c r="L32" s="316">
        <v>2306</v>
      </c>
      <c r="M32" s="353">
        <v>4946</v>
      </c>
      <c r="N32" s="12"/>
    </row>
    <row r="33" spans="1:14" ht="14.25">
      <c r="A33" s="173" t="s">
        <v>36</v>
      </c>
      <c r="B33" s="387">
        <v>25836</v>
      </c>
      <c r="C33" s="317">
        <v>25836</v>
      </c>
      <c r="D33" s="317" t="s">
        <v>78</v>
      </c>
      <c r="E33" s="317" t="s">
        <v>78</v>
      </c>
      <c r="F33" s="388" t="s">
        <v>78</v>
      </c>
      <c r="G33" s="238"/>
      <c r="H33" s="391" t="s">
        <v>36</v>
      </c>
      <c r="I33" s="354">
        <v>29636</v>
      </c>
      <c r="J33" s="317">
        <v>29421</v>
      </c>
      <c r="K33" s="317">
        <v>216</v>
      </c>
      <c r="L33" s="317">
        <v>160</v>
      </c>
      <c r="M33" s="355">
        <v>56</v>
      </c>
      <c r="N33" s="12"/>
    </row>
    <row r="34" spans="1:14" ht="14.25">
      <c r="A34" s="173" t="s">
        <v>37</v>
      </c>
      <c r="B34" s="387">
        <v>5083</v>
      </c>
      <c r="C34" s="317">
        <v>3618</v>
      </c>
      <c r="D34" s="317">
        <v>1465</v>
      </c>
      <c r="E34" s="317" t="s">
        <v>102</v>
      </c>
      <c r="F34" s="388">
        <v>1465</v>
      </c>
      <c r="G34" s="238"/>
      <c r="H34" s="391" t="s">
        <v>37</v>
      </c>
      <c r="I34" s="354">
        <v>5101</v>
      </c>
      <c r="J34" s="317">
        <v>3606</v>
      </c>
      <c r="K34" s="317">
        <v>1495</v>
      </c>
      <c r="L34" s="317" t="s">
        <v>95</v>
      </c>
      <c r="M34" s="355">
        <v>1495</v>
      </c>
      <c r="N34" s="12"/>
    </row>
    <row r="35" spans="1:14" ht="14.25">
      <c r="A35" s="173" t="s">
        <v>38</v>
      </c>
      <c r="B35" s="387">
        <v>31327</v>
      </c>
      <c r="C35" s="317">
        <v>28316</v>
      </c>
      <c r="D35" s="317">
        <v>3011</v>
      </c>
      <c r="E35" s="317">
        <v>0</v>
      </c>
      <c r="F35" s="388">
        <v>3010</v>
      </c>
      <c r="G35" s="238"/>
      <c r="H35" s="391" t="s">
        <v>38</v>
      </c>
      <c r="I35" s="354">
        <v>34004</v>
      </c>
      <c r="J35" s="317">
        <v>28760</v>
      </c>
      <c r="K35" s="317">
        <v>5244</v>
      </c>
      <c r="L35" s="317">
        <v>2140</v>
      </c>
      <c r="M35" s="355">
        <v>3103</v>
      </c>
      <c r="N35" s="12"/>
    </row>
    <row r="36" spans="1:14" ht="14.25">
      <c r="A36" s="325" t="s">
        <v>39</v>
      </c>
      <c r="B36" s="387">
        <v>15111</v>
      </c>
      <c r="C36" s="317">
        <v>15111</v>
      </c>
      <c r="D36" s="317" t="s">
        <v>78</v>
      </c>
      <c r="E36" s="317" t="s">
        <v>78</v>
      </c>
      <c r="F36" s="388" t="s">
        <v>78</v>
      </c>
      <c r="G36" s="238"/>
      <c r="H36" s="393" t="s">
        <v>39</v>
      </c>
      <c r="I36" s="354">
        <v>10860</v>
      </c>
      <c r="J36" s="317">
        <v>10563</v>
      </c>
      <c r="K36" s="317">
        <v>297</v>
      </c>
      <c r="L36" s="317">
        <v>5</v>
      </c>
      <c r="M36" s="355">
        <v>291</v>
      </c>
      <c r="N36" s="12"/>
    </row>
    <row r="37" spans="1:14" ht="14.25">
      <c r="A37" s="175" t="s">
        <v>40</v>
      </c>
      <c r="B37" s="385">
        <v>1557</v>
      </c>
      <c r="C37" s="316">
        <v>720</v>
      </c>
      <c r="D37" s="316">
        <v>838</v>
      </c>
      <c r="E37" s="316">
        <v>346</v>
      </c>
      <c r="F37" s="386">
        <v>492</v>
      </c>
      <c r="G37" s="238"/>
      <c r="H37" s="394" t="s">
        <v>40</v>
      </c>
      <c r="I37" s="352">
        <v>2234</v>
      </c>
      <c r="J37" s="316">
        <v>1369</v>
      </c>
      <c r="K37" s="316">
        <v>865</v>
      </c>
      <c r="L37" s="316">
        <v>341</v>
      </c>
      <c r="M37" s="353">
        <v>523</v>
      </c>
      <c r="N37" s="12"/>
    </row>
    <row r="38" spans="1:14" ht="14.25">
      <c r="A38" s="175" t="s">
        <v>44</v>
      </c>
      <c r="B38" s="385">
        <v>273236</v>
      </c>
      <c r="C38" s="316">
        <v>273236</v>
      </c>
      <c r="D38" s="316" t="s">
        <v>102</v>
      </c>
      <c r="E38" s="316" t="s">
        <v>102</v>
      </c>
      <c r="F38" s="386" t="s">
        <v>102</v>
      </c>
      <c r="G38" s="238"/>
      <c r="H38" s="394" t="s">
        <v>44</v>
      </c>
      <c r="I38" s="352">
        <v>326825</v>
      </c>
      <c r="J38" s="316">
        <v>326825</v>
      </c>
      <c r="K38" s="316" t="s">
        <v>95</v>
      </c>
      <c r="L38" s="316" t="s">
        <v>95</v>
      </c>
      <c r="M38" s="353" t="s">
        <v>95</v>
      </c>
      <c r="N38" s="12"/>
    </row>
    <row r="39" spans="1:14" ht="14.25">
      <c r="A39" s="173" t="s">
        <v>45</v>
      </c>
      <c r="B39" s="387">
        <v>170262</v>
      </c>
      <c r="C39" s="317">
        <v>170262</v>
      </c>
      <c r="D39" s="317" t="s">
        <v>102</v>
      </c>
      <c r="E39" s="317" t="s">
        <v>102</v>
      </c>
      <c r="F39" s="388" t="s">
        <v>102</v>
      </c>
      <c r="G39" s="238"/>
      <c r="H39" s="391" t="s">
        <v>45</v>
      </c>
      <c r="I39" s="354">
        <v>194900</v>
      </c>
      <c r="J39" s="317">
        <v>194900</v>
      </c>
      <c r="K39" s="317" t="s">
        <v>95</v>
      </c>
      <c r="L39" s="317" t="s">
        <v>95</v>
      </c>
      <c r="M39" s="355" t="s">
        <v>95</v>
      </c>
      <c r="N39" s="12"/>
    </row>
    <row r="40" spans="1:14" ht="15" thickBot="1">
      <c r="A40" s="289" t="s">
        <v>46</v>
      </c>
      <c r="B40" s="389">
        <v>102974</v>
      </c>
      <c r="C40" s="318">
        <v>102974</v>
      </c>
      <c r="D40" s="318" t="s">
        <v>102</v>
      </c>
      <c r="E40" s="318" t="s">
        <v>102</v>
      </c>
      <c r="F40" s="356" t="s">
        <v>102</v>
      </c>
      <c r="G40" s="238"/>
      <c r="H40" s="395" t="s">
        <v>46</v>
      </c>
      <c r="I40" s="357">
        <v>131925</v>
      </c>
      <c r="J40" s="318">
        <v>131925</v>
      </c>
      <c r="K40" s="318" t="s">
        <v>95</v>
      </c>
      <c r="L40" s="318" t="s">
        <v>95</v>
      </c>
      <c r="M40" s="356" t="s">
        <v>95</v>
      </c>
      <c r="N40" s="12"/>
    </row>
    <row r="44" spans="1:6" ht="18.75">
      <c r="A44" s="213" t="s">
        <v>101</v>
      </c>
      <c r="B44" s="200"/>
      <c r="C44" s="200"/>
      <c r="D44" s="200"/>
      <c r="E44" s="200"/>
      <c r="F44" s="200"/>
    </row>
    <row r="46" ht="14.25" thickBot="1">
      <c r="E46" t="s">
        <v>51</v>
      </c>
    </row>
    <row r="47" spans="1:7" ht="13.5">
      <c r="A47" s="461"/>
      <c r="B47" s="293" t="s">
        <v>12</v>
      </c>
      <c r="C47" s="294" t="s">
        <v>13</v>
      </c>
      <c r="D47" s="418" t="s">
        <v>14</v>
      </c>
      <c r="E47" s="418"/>
      <c r="F47" s="464"/>
      <c r="G47" s="238"/>
    </row>
    <row r="48" spans="1:7" ht="13.5">
      <c r="A48" s="462"/>
      <c r="B48" s="409" t="s">
        <v>11</v>
      </c>
      <c r="C48" s="453" t="s">
        <v>11</v>
      </c>
      <c r="D48" s="453" t="s">
        <v>11</v>
      </c>
      <c r="E48" s="295" t="s">
        <v>15</v>
      </c>
      <c r="F48" s="322" t="s">
        <v>17</v>
      </c>
      <c r="G48" s="238"/>
    </row>
    <row r="49" spans="1:7" ht="14.25" thickBot="1">
      <c r="A49" s="463"/>
      <c r="B49" s="452"/>
      <c r="C49" s="454"/>
      <c r="D49" s="454"/>
      <c r="E49" s="297" t="s">
        <v>16</v>
      </c>
      <c r="F49" s="323" t="s">
        <v>18</v>
      </c>
      <c r="G49" s="238"/>
    </row>
    <row r="50" spans="1:7" ht="13.5">
      <c r="A50" s="175" t="s">
        <v>19</v>
      </c>
      <c r="B50" s="398">
        <f aca="true" t="shared" si="0" ref="B50:B66">B8/I8*100</f>
        <v>81.31898032413312</v>
      </c>
      <c r="C50" s="399">
        <f aca="true" t="shared" si="1" ref="C50:F65">C8/J8*100</f>
        <v>80.35562800445783</v>
      </c>
      <c r="D50" s="399">
        <f t="shared" si="1"/>
        <v>82.32643902099606</v>
      </c>
      <c r="E50" s="399">
        <f t="shared" si="1"/>
        <v>84.1627078384798</v>
      </c>
      <c r="F50" s="400">
        <f t="shared" si="1"/>
        <v>79.72445079178392</v>
      </c>
      <c r="G50" s="238"/>
    </row>
    <row r="51" spans="1:7" ht="13.5">
      <c r="A51" s="173" t="s">
        <v>20</v>
      </c>
      <c r="B51" s="358">
        <f t="shared" si="0"/>
        <v>83.76911692155895</v>
      </c>
      <c r="C51" s="397">
        <f t="shared" si="1"/>
        <v>103.20512820512822</v>
      </c>
      <c r="D51" s="397">
        <f t="shared" si="1"/>
        <v>83.25738396624473</v>
      </c>
      <c r="E51" s="397">
        <f t="shared" si="1"/>
        <v>82.71948608137045</v>
      </c>
      <c r="F51" s="401">
        <f t="shared" si="1"/>
        <v>85.33864541832669</v>
      </c>
      <c r="G51" s="238"/>
    </row>
    <row r="52" spans="1:7" ht="13.5">
      <c r="A52" s="173" t="s">
        <v>21</v>
      </c>
      <c r="B52" s="358">
        <f t="shared" si="0"/>
        <v>83.86917960088692</v>
      </c>
      <c r="C52" s="397">
        <f t="shared" si="1"/>
        <v>108.13953488372093</v>
      </c>
      <c r="D52" s="397">
        <f t="shared" si="1"/>
        <v>83.24815445769448</v>
      </c>
      <c r="E52" s="397">
        <f t="shared" si="1"/>
        <v>83.2109129066107</v>
      </c>
      <c r="F52" s="401">
        <f t="shared" si="1"/>
        <v>83.40874811463047</v>
      </c>
      <c r="G52" s="238"/>
    </row>
    <row r="53" spans="1:7" ht="13.5">
      <c r="A53" s="173" t="s">
        <v>22</v>
      </c>
      <c r="B53" s="358">
        <f t="shared" si="0"/>
        <v>83.6635665183987</v>
      </c>
      <c r="C53" s="397">
        <f t="shared" si="1"/>
        <v>95.71428571428572</v>
      </c>
      <c r="D53" s="397">
        <f t="shared" si="1"/>
        <v>83.270911360799</v>
      </c>
      <c r="E53" s="397">
        <f t="shared" si="1"/>
        <v>81.9436775262286</v>
      </c>
      <c r="F53" s="401">
        <f t="shared" si="1"/>
        <v>87.5</v>
      </c>
      <c r="G53" s="238"/>
    </row>
    <row r="54" spans="1:7" ht="13.5">
      <c r="A54" s="174" t="s">
        <v>23</v>
      </c>
      <c r="B54" s="358">
        <f t="shared" si="0"/>
        <v>80.97385031559963</v>
      </c>
      <c r="C54" s="397">
        <f t="shared" si="1"/>
        <v>67.37967914438502</v>
      </c>
      <c r="D54" s="397">
        <f t="shared" si="1"/>
        <v>81.59133709981168</v>
      </c>
      <c r="E54" s="397">
        <f t="shared" si="1"/>
        <v>89.02147971360382</v>
      </c>
      <c r="F54" s="401">
        <f t="shared" si="1"/>
        <v>78.4687395519893</v>
      </c>
      <c r="G54" s="238"/>
    </row>
    <row r="55" spans="1:7" ht="13.5">
      <c r="A55" s="173" t="s">
        <v>24</v>
      </c>
      <c r="B55" s="358">
        <f t="shared" si="0"/>
        <v>74.09077017114915</v>
      </c>
      <c r="C55" s="397">
        <f t="shared" si="1"/>
        <v>93.4375</v>
      </c>
      <c r="D55" s="397">
        <f t="shared" si="1"/>
        <v>73.60588972431079</v>
      </c>
      <c r="E55" s="397">
        <f t="shared" si="1"/>
        <v>77.011659709227</v>
      </c>
      <c r="F55" s="401">
        <f t="shared" si="1"/>
        <v>69.54131592509879</v>
      </c>
      <c r="G55" s="238"/>
    </row>
    <row r="56" spans="1:7" ht="14.25">
      <c r="A56" s="173" t="s">
        <v>25</v>
      </c>
      <c r="B56" s="358">
        <f t="shared" si="0"/>
        <v>93.52189781021897</v>
      </c>
      <c r="C56" s="397">
        <f t="shared" si="1"/>
        <v>164.66666666666669</v>
      </c>
      <c r="D56" s="397">
        <f t="shared" si="1"/>
        <v>82.24101479915433</v>
      </c>
      <c r="E56" s="317" t="s">
        <v>95</v>
      </c>
      <c r="F56" s="401">
        <f t="shared" si="1"/>
        <v>82.24101479915433</v>
      </c>
      <c r="G56" s="238"/>
    </row>
    <row r="57" spans="1:7" ht="14.25">
      <c r="A57" s="173" t="s">
        <v>26</v>
      </c>
      <c r="B57" s="358">
        <f t="shared" si="0"/>
        <v>87.35332464146023</v>
      </c>
      <c r="C57" s="397">
        <f t="shared" si="1"/>
        <v>108.93470790378007</v>
      </c>
      <c r="D57" s="397">
        <f t="shared" si="1"/>
        <v>85.09182571119914</v>
      </c>
      <c r="E57" s="317" t="s">
        <v>95</v>
      </c>
      <c r="F57" s="401">
        <f t="shared" si="1"/>
        <v>85.09182571119914</v>
      </c>
      <c r="G57" s="238"/>
    </row>
    <row r="58" spans="1:7" ht="13.5">
      <c r="A58" s="174" t="s">
        <v>27</v>
      </c>
      <c r="B58" s="358">
        <f t="shared" si="0"/>
        <v>82.64280798348244</v>
      </c>
      <c r="C58" s="397">
        <f t="shared" si="1"/>
        <v>82.11873944850872</v>
      </c>
      <c r="D58" s="397">
        <f t="shared" si="1"/>
        <v>105.69620253164558</v>
      </c>
      <c r="E58" s="397">
        <f t="shared" si="1"/>
        <v>333.33333333333337</v>
      </c>
      <c r="F58" s="401">
        <f t="shared" si="1"/>
        <v>87.58620689655172</v>
      </c>
      <c r="G58" s="238"/>
    </row>
    <row r="59" spans="1:7" ht="13.5">
      <c r="A59" s="173" t="s">
        <v>28</v>
      </c>
      <c r="B59" s="358">
        <f t="shared" si="0"/>
        <v>86.56012176560122</v>
      </c>
      <c r="C59" s="397">
        <f t="shared" si="1"/>
        <v>157.14285714285714</v>
      </c>
      <c r="D59" s="397">
        <f t="shared" si="1"/>
        <v>86.19528619528619</v>
      </c>
      <c r="E59" s="397">
        <f t="shared" si="1"/>
        <v>93.33142530051516</v>
      </c>
      <c r="F59" s="401">
        <f t="shared" si="1"/>
        <v>77.96777375863203</v>
      </c>
      <c r="G59" s="238"/>
    </row>
    <row r="60" spans="1:7" ht="13.5">
      <c r="A60" s="173" t="s">
        <v>20</v>
      </c>
      <c r="B60" s="358">
        <f t="shared" si="0"/>
        <v>88.99929027679205</v>
      </c>
      <c r="C60" s="397">
        <f t="shared" si="1"/>
        <v>157.14285714285714</v>
      </c>
      <c r="D60" s="397">
        <f t="shared" si="1"/>
        <v>88.17822493711822</v>
      </c>
      <c r="E60" s="397">
        <f t="shared" si="1"/>
        <v>102.07433016421781</v>
      </c>
      <c r="F60" s="401">
        <f t="shared" si="1"/>
        <v>78.22878228782287</v>
      </c>
      <c r="G60" s="238"/>
    </row>
    <row r="61" spans="1:7" ht="14.25">
      <c r="A61" s="173" t="s">
        <v>24</v>
      </c>
      <c r="B61" s="358">
        <f t="shared" si="0"/>
        <v>84.75073313782991</v>
      </c>
      <c r="C61" s="317" t="s">
        <v>95</v>
      </c>
      <c r="D61" s="397">
        <f t="shared" si="1"/>
        <v>84.75073313782991</v>
      </c>
      <c r="E61" s="397">
        <f t="shared" si="1"/>
        <v>88.99828767123287</v>
      </c>
      <c r="F61" s="401">
        <f t="shared" si="1"/>
        <v>77.6678445229682</v>
      </c>
      <c r="G61" s="238"/>
    </row>
    <row r="62" spans="1:7" ht="14.25">
      <c r="A62" s="173" t="s">
        <v>29</v>
      </c>
      <c r="B62" s="358">
        <f t="shared" si="0"/>
        <v>92.1875</v>
      </c>
      <c r="C62" s="317" t="s">
        <v>95</v>
      </c>
      <c r="D62" s="397">
        <f t="shared" si="1"/>
        <v>92.1875</v>
      </c>
      <c r="E62" s="397">
        <f t="shared" si="1"/>
        <v>94.62759462759462</v>
      </c>
      <c r="F62" s="401">
        <f t="shared" si="1"/>
        <v>65.38461538461539</v>
      </c>
      <c r="G62" s="238"/>
    </row>
    <row r="63" spans="1:7" ht="14.25">
      <c r="A63" s="173" t="s">
        <v>20</v>
      </c>
      <c r="B63" s="358">
        <f t="shared" si="0"/>
        <v>98.05194805194806</v>
      </c>
      <c r="C63" s="317" t="s">
        <v>95</v>
      </c>
      <c r="D63" s="397">
        <f t="shared" si="1"/>
        <v>98.05194805194806</v>
      </c>
      <c r="E63" s="397">
        <f t="shared" si="1"/>
        <v>107.72200772200773</v>
      </c>
      <c r="F63" s="401">
        <f t="shared" si="1"/>
        <v>48</v>
      </c>
      <c r="G63" s="238"/>
    </row>
    <row r="64" spans="1:7" ht="14.25">
      <c r="A64" s="173" t="s">
        <v>24</v>
      </c>
      <c r="B64" s="358">
        <f t="shared" si="0"/>
        <v>89.1156462585034</v>
      </c>
      <c r="C64" s="317" t="s">
        <v>95</v>
      </c>
      <c r="D64" s="397">
        <f t="shared" si="1"/>
        <v>89.1156462585034</v>
      </c>
      <c r="E64" s="397">
        <f t="shared" si="1"/>
        <v>88.57142857142857</v>
      </c>
      <c r="F64" s="401">
        <f t="shared" si="1"/>
        <v>100</v>
      </c>
      <c r="G64" s="238"/>
    </row>
    <row r="65" spans="1:7" ht="13.5">
      <c r="A65" s="173" t="s">
        <v>30</v>
      </c>
      <c r="B65" s="358">
        <f t="shared" si="0"/>
        <v>76.60905840286055</v>
      </c>
      <c r="C65" s="397">
        <f t="shared" si="1"/>
        <v>60.200668896321076</v>
      </c>
      <c r="D65" s="397">
        <f t="shared" si="1"/>
        <v>77.386150966937</v>
      </c>
      <c r="E65" s="397">
        <f t="shared" si="1"/>
        <v>72.71505376344086</v>
      </c>
      <c r="F65" s="401">
        <f t="shared" si="1"/>
        <v>88.09034907597535</v>
      </c>
      <c r="G65" s="238"/>
    </row>
    <row r="66" spans="1:7" ht="13.5">
      <c r="A66" s="173" t="s">
        <v>20</v>
      </c>
      <c r="B66" s="358">
        <f t="shared" si="0"/>
        <v>79.52011633543383</v>
      </c>
      <c r="C66" s="397">
        <f>C24/J24*100</f>
        <v>60.200668896321076</v>
      </c>
      <c r="D66" s="397">
        <f>D24/K24*100</f>
        <v>81.00339691664489</v>
      </c>
      <c r="E66" s="397">
        <f>E24/L24*100</f>
        <v>74.22813036020584</v>
      </c>
      <c r="F66" s="401">
        <f>F24/M24*100</f>
        <v>91.70013386880856</v>
      </c>
      <c r="G66" s="238"/>
    </row>
    <row r="67" spans="1:7" ht="14.25">
      <c r="A67" s="173" t="s">
        <v>24</v>
      </c>
      <c r="B67" s="358">
        <f aca="true" t="shared" si="2" ref="B67:F82">B25/I25*100</f>
        <v>71.9644238205723</v>
      </c>
      <c r="C67" s="317" t="s">
        <v>95</v>
      </c>
      <c r="D67" s="397">
        <f t="shared" si="2"/>
        <v>71.9644238205723</v>
      </c>
      <c r="E67" s="397">
        <f t="shared" si="2"/>
        <v>71.06003752345215</v>
      </c>
      <c r="F67" s="401">
        <f t="shared" si="2"/>
        <v>76.2114537444934</v>
      </c>
      <c r="G67" s="238"/>
    </row>
    <row r="68" spans="1:7" ht="14.25">
      <c r="A68" s="173" t="s">
        <v>31</v>
      </c>
      <c r="B68" s="317" t="s">
        <v>95</v>
      </c>
      <c r="C68" s="317" t="s">
        <v>95</v>
      </c>
      <c r="D68" s="397">
        <f t="shared" si="2"/>
        <v>93.51470184116516</v>
      </c>
      <c r="E68" s="397">
        <f t="shared" si="2"/>
        <v>95.39600772698003</v>
      </c>
      <c r="F68" s="401">
        <f t="shared" si="2"/>
        <v>82.55159474671669</v>
      </c>
      <c r="G68" s="238"/>
    </row>
    <row r="69" spans="1:7" ht="13.5">
      <c r="A69" s="173" t="s">
        <v>20</v>
      </c>
      <c r="B69" s="358">
        <f t="shared" si="2"/>
        <v>89.25567370258689</v>
      </c>
      <c r="C69" s="397">
        <f t="shared" si="2"/>
        <v>89.92764661081493</v>
      </c>
      <c r="D69" s="397">
        <f t="shared" si="2"/>
        <v>85.89132507149667</v>
      </c>
      <c r="E69" s="397">
        <f t="shared" si="2"/>
        <v>86.4804469273743</v>
      </c>
      <c r="F69" s="401">
        <f t="shared" si="2"/>
        <v>82.20064724919094</v>
      </c>
      <c r="G69" s="238"/>
    </row>
    <row r="70" spans="1:7" ht="14.25">
      <c r="A70" s="173" t="s">
        <v>24</v>
      </c>
      <c r="B70" s="317" t="s">
        <v>95</v>
      </c>
      <c r="C70" s="317" t="s">
        <v>95</v>
      </c>
      <c r="D70" s="397">
        <f t="shared" si="2"/>
        <v>103.89357560025958</v>
      </c>
      <c r="E70" s="397">
        <f t="shared" si="2"/>
        <v>107.5227963525836</v>
      </c>
      <c r="F70" s="401">
        <f t="shared" si="2"/>
        <v>82.66666666666667</v>
      </c>
      <c r="G70" s="238"/>
    </row>
    <row r="71" spans="1:7" ht="13.5">
      <c r="A71" s="173" t="s">
        <v>32</v>
      </c>
      <c r="B71" s="358">
        <f t="shared" si="2"/>
        <v>82.72934517726594</v>
      </c>
      <c r="C71" s="397">
        <f t="shared" si="2"/>
        <v>47.13513513513514</v>
      </c>
      <c r="D71" s="397">
        <f t="shared" si="2"/>
        <v>85.52776600254344</v>
      </c>
      <c r="E71" s="397">
        <f t="shared" si="2"/>
        <v>84.25417733869985</v>
      </c>
      <c r="F71" s="401">
        <f t="shared" si="2"/>
        <v>88.43159065628477</v>
      </c>
      <c r="G71" s="238"/>
    </row>
    <row r="72" spans="1:7" ht="13.5">
      <c r="A72" s="173" t="s">
        <v>33</v>
      </c>
      <c r="B72" s="358">
        <f t="shared" si="2"/>
        <v>76.47008619953914</v>
      </c>
      <c r="C72" s="397">
        <f t="shared" si="2"/>
        <v>75.70460221191581</v>
      </c>
      <c r="D72" s="397">
        <f t="shared" si="2"/>
        <v>93.46534653465348</v>
      </c>
      <c r="E72" s="397">
        <f t="shared" si="2"/>
        <v>102.29132569558101</v>
      </c>
      <c r="F72" s="401">
        <f t="shared" si="2"/>
        <v>80.15075376884423</v>
      </c>
      <c r="G72" s="238"/>
    </row>
    <row r="73" spans="1:7" ht="13.5">
      <c r="A73" s="342" t="s">
        <v>34</v>
      </c>
      <c r="B73" s="358">
        <f t="shared" si="2"/>
        <v>78.34117242170471</v>
      </c>
      <c r="C73" s="397">
        <f t="shared" si="2"/>
        <v>77.4820143884892</v>
      </c>
      <c r="D73" s="397">
        <f t="shared" si="2"/>
        <v>97.3404255319149</v>
      </c>
      <c r="E73" s="397">
        <f t="shared" si="2"/>
        <v>198</v>
      </c>
      <c r="F73" s="401">
        <f t="shared" si="2"/>
        <v>61.01083032490975</v>
      </c>
      <c r="G73" s="238"/>
    </row>
    <row r="74" spans="1:7" ht="13.5">
      <c r="A74" s="175" t="s">
        <v>35</v>
      </c>
      <c r="B74" s="358">
        <f t="shared" si="2"/>
        <v>97.18093993794048</v>
      </c>
      <c r="C74" s="397">
        <f t="shared" si="2"/>
        <v>100.73670679622386</v>
      </c>
      <c r="D74" s="397">
        <f t="shared" si="2"/>
        <v>61.72941663218866</v>
      </c>
      <c r="E74" s="397">
        <f t="shared" si="2"/>
        <v>0</v>
      </c>
      <c r="F74" s="401">
        <f t="shared" si="2"/>
        <v>90.47715325515568</v>
      </c>
      <c r="G74" s="238"/>
    </row>
    <row r="75" spans="1:7" ht="14.25">
      <c r="A75" s="173" t="s">
        <v>36</v>
      </c>
      <c r="B75" s="358">
        <f t="shared" si="2"/>
        <v>87.17775678229181</v>
      </c>
      <c r="C75" s="397">
        <f t="shared" si="2"/>
        <v>87.8148261445906</v>
      </c>
      <c r="D75" s="317" t="s">
        <v>95</v>
      </c>
      <c r="E75" s="317" t="s">
        <v>95</v>
      </c>
      <c r="F75" s="317" t="s">
        <v>95</v>
      </c>
      <c r="G75" s="238"/>
    </row>
    <row r="76" spans="1:7" ht="14.25">
      <c r="A76" s="173" t="s">
        <v>37</v>
      </c>
      <c r="B76" s="358">
        <f t="shared" si="2"/>
        <v>99.64712801411488</v>
      </c>
      <c r="C76" s="397">
        <f t="shared" si="2"/>
        <v>100.33277870216307</v>
      </c>
      <c r="D76" s="397">
        <f t="shared" si="2"/>
        <v>97.9933110367893</v>
      </c>
      <c r="E76" s="317" t="s">
        <v>95</v>
      </c>
      <c r="F76" s="401">
        <f t="shared" si="2"/>
        <v>97.9933110367893</v>
      </c>
      <c r="G76" s="238"/>
    </row>
    <row r="77" spans="1:7" ht="13.5">
      <c r="A77" s="173" t="s">
        <v>38</v>
      </c>
      <c r="B77" s="358">
        <f t="shared" si="2"/>
        <v>92.12739677684978</v>
      </c>
      <c r="C77" s="397">
        <f t="shared" si="2"/>
        <v>98.45618915159945</v>
      </c>
      <c r="D77" s="397">
        <f t="shared" si="2"/>
        <v>57.41800152555301</v>
      </c>
      <c r="E77" s="397">
        <f t="shared" si="2"/>
        <v>0</v>
      </c>
      <c r="F77" s="401">
        <f t="shared" si="2"/>
        <v>97.0029004189494</v>
      </c>
      <c r="G77" s="238"/>
    </row>
    <row r="78" spans="1:7" ht="14.25">
      <c r="A78" s="342" t="s">
        <v>39</v>
      </c>
      <c r="B78" s="358">
        <f t="shared" si="2"/>
        <v>139.14364640883977</v>
      </c>
      <c r="C78" s="397">
        <f t="shared" si="2"/>
        <v>143.0559500142005</v>
      </c>
      <c r="D78" s="317" t="s">
        <v>95</v>
      </c>
      <c r="E78" s="317" t="s">
        <v>95</v>
      </c>
      <c r="F78" s="317" t="s">
        <v>95</v>
      </c>
      <c r="G78" s="238"/>
    </row>
    <row r="79" spans="1:7" ht="13.5">
      <c r="A79" s="175" t="s">
        <v>40</v>
      </c>
      <c r="B79" s="358">
        <f t="shared" si="2"/>
        <v>69.69561324977619</v>
      </c>
      <c r="C79" s="397">
        <f t="shared" si="2"/>
        <v>52.593133674214755</v>
      </c>
      <c r="D79" s="397">
        <f t="shared" si="2"/>
        <v>96.878612716763</v>
      </c>
      <c r="E79" s="397">
        <f t="shared" si="2"/>
        <v>101.46627565982405</v>
      </c>
      <c r="F79" s="401">
        <f t="shared" si="2"/>
        <v>94.07265774378585</v>
      </c>
      <c r="G79" s="238"/>
    </row>
    <row r="80" spans="1:7" ht="14.25">
      <c r="A80" s="175" t="s">
        <v>44</v>
      </c>
      <c r="B80" s="358">
        <f t="shared" si="2"/>
        <v>83.60315153369541</v>
      </c>
      <c r="C80" s="397">
        <f t="shared" si="2"/>
        <v>83.60315153369541</v>
      </c>
      <c r="D80" s="317" t="s">
        <v>95</v>
      </c>
      <c r="E80" s="317" t="s">
        <v>95</v>
      </c>
      <c r="F80" s="317" t="s">
        <v>95</v>
      </c>
      <c r="G80" s="238"/>
    </row>
    <row r="81" spans="1:7" ht="14.25">
      <c r="A81" s="173" t="s">
        <v>45</v>
      </c>
      <c r="B81" s="358">
        <f t="shared" si="2"/>
        <v>87.35864545920985</v>
      </c>
      <c r="C81" s="397">
        <f t="shared" si="2"/>
        <v>87.35864545920985</v>
      </c>
      <c r="D81" s="317" t="s">
        <v>95</v>
      </c>
      <c r="E81" s="317" t="s">
        <v>95</v>
      </c>
      <c r="F81" s="388" t="s">
        <v>95</v>
      </c>
      <c r="G81" s="238"/>
    </row>
    <row r="82" spans="1:7" ht="15" thickBot="1">
      <c r="A82" s="289" t="s">
        <v>46</v>
      </c>
      <c r="B82" s="370">
        <f t="shared" si="2"/>
        <v>78.05495546712147</v>
      </c>
      <c r="C82" s="402">
        <f t="shared" si="2"/>
        <v>78.05495546712147</v>
      </c>
      <c r="D82" s="318" t="s">
        <v>95</v>
      </c>
      <c r="E82" s="318" t="s">
        <v>95</v>
      </c>
      <c r="F82" s="318" t="s">
        <v>95</v>
      </c>
      <c r="G82" s="238"/>
    </row>
  </sheetData>
  <mergeCells count="14">
    <mergeCell ref="I6:I7"/>
    <mergeCell ref="A2:F2"/>
    <mergeCell ref="D5:F5"/>
    <mergeCell ref="K5:M5"/>
    <mergeCell ref="J6:J7"/>
    <mergeCell ref="K6:K7"/>
    <mergeCell ref="B6:B7"/>
    <mergeCell ref="C6:C7"/>
    <mergeCell ref="D6:D7"/>
    <mergeCell ref="A47:A49"/>
    <mergeCell ref="D47:F47"/>
    <mergeCell ref="B48:B49"/>
    <mergeCell ref="C48:C49"/>
    <mergeCell ref="D48:D49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83"/>
  <sheetViews>
    <sheetView tabSelected="1" workbookViewId="0" topLeftCell="B1">
      <selection activeCell="A45" sqref="A45"/>
    </sheetView>
  </sheetViews>
  <sheetFormatPr defaultColWidth="9.00390625" defaultRowHeight="13.5"/>
  <cols>
    <col min="1" max="1" width="29.625" style="0" customWidth="1"/>
    <col min="2" max="6" width="10.625" style="0" customWidth="1"/>
    <col min="8" max="8" width="29.625" style="0" customWidth="1"/>
    <col min="9" max="13" width="10.625" style="0" customWidth="1"/>
  </cols>
  <sheetData>
    <row r="2" spans="1:13" ht="18.75">
      <c r="A2" s="447" t="s">
        <v>108</v>
      </c>
      <c r="B2" s="448"/>
      <c r="C2" s="448"/>
      <c r="D2" s="448"/>
      <c r="E2" s="448"/>
      <c r="F2" s="448"/>
      <c r="H2" s="447" t="s">
        <v>104</v>
      </c>
      <c r="I2" s="448"/>
      <c r="J2" s="448"/>
      <c r="K2" s="448"/>
      <c r="L2" s="448"/>
      <c r="M2" s="448"/>
    </row>
    <row r="4" spans="6:13" ht="14.25" thickBot="1">
      <c r="F4" t="s">
        <v>49</v>
      </c>
      <c r="M4" t="s">
        <v>49</v>
      </c>
    </row>
    <row r="5" spans="1:13" ht="13.5">
      <c r="A5" s="28"/>
      <c r="B5" s="293" t="s">
        <v>12</v>
      </c>
      <c r="C5" s="201" t="s">
        <v>13</v>
      </c>
      <c r="D5" s="464" t="s">
        <v>14</v>
      </c>
      <c r="E5" s="440"/>
      <c r="F5" s="441"/>
      <c r="H5" s="28"/>
      <c r="I5" s="293" t="s">
        <v>12</v>
      </c>
      <c r="J5" s="201" t="s">
        <v>13</v>
      </c>
      <c r="K5" s="464" t="s">
        <v>14</v>
      </c>
      <c r="L5" s="440"/>
      <c r="M5" s="441"/>
    </row>
    <row r="6" spans="1:13" ht="13.5">
      <c r="A6" s="29"/>
      <c r="B6" s="409" t="s">
        <v>11</v>
      </c>
      <c r="C6" s="442" t="s">
        <v>11</v>
      </c>
      <c r="D6" s="465" t="s">
        <v>11</v>
      </c>
      <c r="E6" s="379" t="s">
        <v>15</v>
      </c>
      <c r="F6" s="380" t="s">
        <v>17</v>
      </c>
      <c r="H6" s="29"/>
      <c r="I6" s="409" t="s">
        <v>11</v>
      </c>
      <c r="J6" s="442" t="s">
        <v>11</v>
      </c>
      <c r="K6" s="465" t="s">
        <v>11</v>
      </c>
      <c r="L6" s="379" t="s">
        <v>15</v>
      </c>
      <c r="M6" s="380" t="s">
        <v>17</v>
      </c>
    </row>
    <row r="7" spans="1:14" ht="14.25" thickBot="1">
      <c r="A7" s="326"/>
      <c r="B7" s="452"/>
      <c r="C7" s="443"/>
      <c r="D7" s="454"/>
      <c r="E7" s="378" t="s">
        <v>16</v>
      </c>
      <c r="F7" s="320" t="s">
        <v>18</v>
      </c>
      <c r="G7" s="416"/>
      <c r="H7" s="326"/>
      <c r="I7" s="452"/>
      <c r="J7" s="443"/>
      <c r="K7" s="454"/>
      <c r="L7" s="378" t="s">
        <v>16</v>
      </c>
      <c r="M7" s="320" t="s">
        <v>18</v>
      </c>
      <c r="N7" s="238"/>
    </row>
    <row r="8" spans="1:13" ht="14.25">
      <c r="A8" s="175" t="s">
        <v>19</v>
      </c>
      <c r="B8" s="316">
        <v>88304</v>
      </c>
      <c r="C8" s="321">
        <v>43665</v>
      </c>
      <c r="D8" s="321">
        <v>44639</v>
      </c>
      <c r="E8" s="321">
        <v>26608</v>
      </c>
      <c r="F8" s="405">
        <v>18031</v>
      </c>
      <c r="H8" s="410" t="s">
        <v>19</v>
      </c>
      <c r="I8" s="382">
        <v>95636</v>
      </c>
      <c r="J8" s="321">
        <v>48309</v>
      </c>
      <c r="K8" s="321">
        <v>47327</v>
      </c>
      <c r="L8" s="321">
        <v>28346</v>
      </c>
      <c r="M8" s="405">
        <v>18980</v>
      </c>
    </row>
    <row r="9" spans="1:13" ht="14.25">
      <c r="A9" s="173" t="s">
        <v>20</v>
      </c>
      <c r="B9" s="352">
        <v>4625</v>
      </c>
      <c r="C9" s="316">
        <v>26</v>
      </c>
      <c r="D9" s="316">
        <v>4598</v>
      </c>
      <c r="E9" s="316">
        <v>3705</v>
      </c>
      <c r="F9" s="386">
        <v>893</v>
      </c>
      <c r="H9" s="411" t="s">
        <v>20</v>
      </c>
      <c r="I9" s="385">
        <v>5094</v>
      </c>
      <c r="J9" s="316">
        <v>161</v>
      </c>
      <c r="K9" s="316">
        <v>4933</v>
      </c>
      <c r="L9" s="316">
        <v>3863</v>
      </c>
      <c r="M9" s="386">
        <v>1071</v>
      </c>
    </row>
    <row r="10" spans="1:13" ht="14.25">
      <c r="A10" s="173" t="s">
        <v>21</v>
      </c>
      <c r="B10" s="354">
        <v>2722</v>
      </c>
      <c r="C10" s="317">
        <v>23</v>
      </c>
      <c r="D10" s="317">
        <v>2699</v>
      </c>
      <c r="E10" s="317">
        <v>2296</v>
      </c>
      <c r="F10" s="388">
        <v>402</v>
      </c>
      <c r="H10" s="411" t="s">
        <v>21</v>
      </c>
      <c r="I10" s="387">
        <v>3026</v>
      </c>
      <c r="J10" s="317">
        <v>93</v>
      </c>
      <c r="K10" s="317">
        <v>2932</v>
      </c>
      <c r="L10" s="317">
        <v>2379</v>
      </c>
      <c r="M10" s="388">
        <v>553</v>
      </c>
    </row>
    <row r="11" spans="1:13" ht="14.25">
      <c r="A11" s="173" t="s">
        <v>22</v>
      </c>
      <c r="B11" s="354">
        <v>1903</v>
      </c>
      <c r="C11" s="317">
        <v>3</v>
      </c>
      <c r="D11" s="317">
        <v>1900</v>
      </c>
      <c r="E11" s="317">
        <v>1409</v>
      </c>
      <c r="F11" s="388">
        <v>491</v>
      </c>
      <c r="H11" s="411" t="s">
        <v>22</v>
      </c>
      <c r="I11" s="387">
        <v>2069</v>
      </c>
      <c r="J11" s="317">
        <v>67</v>
      </c>
      <c r="K11" s="317">
        <v>2001</v>
      </c>
      <c r="L11" s="317">
        <v>1484</v>
      </c>
      <c r="M11" s="388">
        <v>518</v>
      </c>
    </row>
    <row r="12" spans="1:13" ht="14.25">
      <c r="A12" s="174" t="s">
        <v>23</v>
      </c>
      <c r="B12" s="352">
        <v>3689</v>
      </c>
      <c r="C12" s="316">
        <v>132</v>
      </c>
      <c r="D12" s="316">
        <v>3556</v>
      </c>
      <c r="E12" s="316">
        <v>1102</v>
      </c>
      <c r="F12" s="386">
        <v>2454</v>
      </c>
      <c r="H12" s="412" t="s">
        <v>23</v>
      </c>
      <c r="I12" s="385">
        <v>3592</v>
      </c>
      <c r="J12" s="316">
        <v>126</v>
      </c>
      <c r="K12" s="316">
        <v>3466</v>
      </c>
      <c r="L12" s="316">
        <v>1119</v>
      </c>
      <c r="M12" s="386">
        <v>2347</v>
      </c>
    </row>
    <row r="13" spans="1:13" ht="14.25">
      <c r="A13" s="173" t="s">
        <v>24</v>
      </c>
      <c r="B13" s="352">
        <v>8609</v>
      </c>
      <c r="C13" s="316">
        <v>303</v>
      </c>
      <c r="D13" s="316">
        <v>8307</v>
      </c>
      <c r="E13" s="316">
        <v>4652</v>
      </c>
      <c r="F13" s="386">
        <v>3655</v>
      </c>
      <c r="H13" s="411" t="s">
        <v>24</v>
      </c>
      <c r="I13" s="385">
        <v>9697</v>
      </c>
      <c r="J13" s="316">
        <v>299</v>
      </c>
      <c r="K13" s="316">
        <v>9398</v>
      </c>
      <c r="L13" s="316">
        <v>5350</v>
      </c>
      <c r="M13" s="386">
        <v>4048</v>
      </c>
    </row>
    <row r="14" spans="1:13" ht="14.25">
      <c r="A14" s="173" t="s">
        <v>25</v>
      </c>
      <c r="B14" s="352">
        <v>1157</v>
      </c>
      <c r="C14" s="316">
        <v>426</v>
      </c>
      <c r="D14" s="316">
        <v>731</v>
      </c>
      <c r="E14" s="316" t="s">
        <v>113</v>
      </c>
      <c r="F14" s="386">
        <v>731</v>
      </c>
      <c r="H14" s="411" t="s">
        <v>25</v>
      </c>
      <c r="I14" s="385">
        <v>1025</v>
      </c>
      <c r="J14" s="316">
        <v>247</v>
      </c>
      <c r="K14" s="316">
        <v>778</v>
      </c>
      <c r="L14" s="316" t="s">
        <v>102</v>
      </c>
      <c r="M14" s="386">
        <v>778</v>
      </c>
    </row>
    <row r="15" spans="1:13" ht="14.25">
      <c r="A15" s="173" t="s">
        <v>26</v>
      </c>
      <c r="B15" s="352">
        <v>2438</v>
      </c>
      <c r="C15" s="316">
        <v>374</v>
      </c>
      <c r="D15" s="316">
        <v>2063</v>
      </c>
      <c r="E15" s="316" t="s">
        <v>113</v>
      </c>
      <c r="F15" s="386">
        <v>2063</v>
      </c>
      <c r="H15" s="411" t="s">
        <v>26</v>
      </c>
      <c r="I15" s="385">
        <v>2680</v>
      </c>
      <c r="J15" s="316">
        <v>317</v>
      </c>
      <c r="K15" s="316">
        <v>2363</v>
      </c>
      <c r="L15" s="316" t="s">
        <v>102</v>
      </c>
      <c r="M15" s="386">
        <v>2363</v>
      </c>
    </row>
    <row r="16" spans="1:13" ht="14.25">
      <c r="A16" s="174" t="s">
        <v>27</v>
      </c>
      <c r="B16" s="352">
        <v>4018</v>
      </c>
      <c r="C16" s="316">
        <v>3869</v>
      </c>
      <c r="D16" s="316">
        <v>149</v>
      </c>
      <c r="E16" s="316">
        <v>15</v>
      </c>
      <c r="F16" s="386">
        <v>133</v>
      </c>
      <c r="H16" s="412" t="s">
        <v>27</v>
      </c>
      <c r="I16" s="385">
        <v>6004</v>
      </c>
      <c r="J16" s="316">
        <v>5837</v>
      </c>
      <c r="K16" s="316">
        <v>167</v>
      </c>
      <c r="L16" s="316">
        <v>40</v>
      </c>
      <c r="M16" s="386">
        <v>127</v>
      </c>
    </row>
    <row r="17" spans="1:13" ht="14.25">
      <c r="A17" s="173" t="s">
        <v>28</v>
      </c>
      <c r="B17" s="352">
        <v>5983</v>
      </c>
      <c r="C17" s="316">
        <v>80</v>
      </c>
      <c r="D17" s="316">
        <v>5903</v>
      </c>
      <c r="E17" s="316">
        <v>3468</v>
      </c>
      <c r="F17" s="386">
        <v>2453</v>
      </c>
      <c r="H17" s="411" t="s">
        <v>28</v>
      </c>
      <c r="I17" s="385">
        <v>5687</v>
      </c>
      <c r="J17" s="316">
        <v>55</v>
      </c>
      <c r="K17" s="316">
        <v>5632</v>
      </c>
      <c r="L17" s="316">
        <v>3261</v>
      </c>
      <c r="M17" s="386">
        <v>2371</v>
      </c>
    </row>
    <row r="18" spans="1:13" ht="14.25">
      <c r="A18" s="173" t="s">
        <v>20</v>
      </c>
      <c r="B18" s="354">
        <v>2599</v>
      </c>
      <c r="C18" s="317">
        <v>79</v>
      </c>
      <c r="D18" s="317">
        <v>2520</v>
      </c>
      <c r="E18" s="317">
        <v>1239</v>
      </c>
      <c r="F18" s="388">
        <v>1281</v>
      </c>
      <c r="H18" s="411" t="s">
        <v>20</v>
      </c>
      <c r="I18" s="387">
        <v>2508</v>
      </c>
      <c r="J18" s="317">
        <v>55</v>
      </c>
      <c r="K18" s="317">
        <v>2454</v>
      </c>
      <c r="L18" s="317">
        <v>1181</v>
      </c>
      <c r="M18" s="388">
        <v>1272</v>
      </c>
    </row>
    <row r="19" spans="1:13" ht="14.25">
      <c r="A19" s="173" t="s">
        <v>24</v>
      </c>
      <c r="B19" s="354">
        <v>3384</v>
      </c>
      <c r="C19" s="317">
        <v>1</v>
      </c>
      <c r="D19" s="317">
        <v>3383</v>
      </c>
      <c r="E19" s="317">
        <v>2229</v>
      </c>
      <c r="F19" s="388">
        <v>1154</v>
      </c>
      <c r="H19" s="411" t="s">
        <v>24</v>
      </c>
      <c r="I19" s="387">
        <v>3179</v>
      </c>
      <c r="J19" s="317" t="s">
        <v>78</v>
      </c>
      <c r="K19" s="317">
        <v>3179</v>
      </c>
      <c r="L19" s="317">
        <v>2079</v>
      </c>
      <c r="M19" s="388">
        <v>1099</v>
      </c>
    </row>
    <row r="20" spans="1:13" ht="14.25">
      <c r="A20" s="173" t="s">
        <v>29</v>
      </c>
      <c r="B20" s="352">
        <v>765</v>
      </c>
      <c r="C20" s="316" t="s">
        <v>114</v>
      </c>
      <c r="D20" s="316">
        <v>765</v>
      </c>
      <c r="E20" s="316">
        <v>713</v>
      </c>
      <c r="F20" s="386">
        <v>52</v>
      </c>
      <c r="H20" s="411" t="s">
        <v>29</v>
      </c>
      <c r="I20" s="385">
        <v>826</v>
      </c>
      <c r="J20" s="316" t="s">
        <v>78</v>
      </c>
      <c r="K20" s="316">
        <v>826</v>
      </c>
      <c r="L20" s="316">
        <v>775</v>
      </c>
      <c r="M20" s="386">
        <v>51</v>
      </c>
    </row>
    <row r="21" spans="1:13" ht="14.25">
      <c r="A21" s="173" t="s">
        <v>20</v>
      </c>
      <c r="B21" s="354">
        <v>274</v>
      </c>
      <c r="C21" s="316" t="s">
        <v>114</v>
      </c>
      <c r="D21" s="317">
        <v>274</v>
      </c>
      <c r="E21" s="317">
        <v>251</v>
      </c>
      <c r="F21" s="388">
        <v>23</v>
      </c>
      <c r="H21" s="411" t="s">
        <v>20</v>
      </c>
      <c r="I21" s="387">
        <v>302</v>
      </c>
      <c r="J21" s="317" t="s">
        <v>78</v>
      </c>
      <c r="K21" s="317">
        <v>302</v>
      </c>
      <c r="L21" s="317">
        <v>279</v>
      </c>
      <c r="M21" s="388">
        <v>24</v>
      </c>
    </row>
    <row r="22" spans="1:13" ht="14.25">
      <c r="A22" s="173" t="s">
        <v>24</v>
      </c>
      <c r="B22" s="354">
        <v>491</v>
      </c>
      <c r="C22" s="316" t="s">
        <v>114</v>
      </c>
      <c r="D22" s="317">
        <v>491</v>
      </c>
      <c r="E22" s="317">
        <v>463</v>
      </c>
      <c r="F22" s="388">
        <v>29</v>
      </c>
      <c r="H22" s="411" t="s">
        <v>24</v>
      </c>
      <c r="I22" s="387">
        <v>524</v>
      </c>
      <c r="J22" s="317" t="s">
        <v>78</v>
      </c>
      <c r="K22" s="317">
        <v>524</v>
      </c>
      <c r="L22" s="317">
        <v>496</v>
      </c>
      <c r="M22" s="388">
        <v>28</v>
      </c>
    </row>
    <row r="23" spans="1:13" ht="14.25">
      <c r="A23" s="173" t="s">
        <v>30</v>
      </c>
      <c r="B23" s="352">
        <v>4638</v>
      </c>
      <c r="C23" s="316">
        <v>387</v>
      </c>
      <c r="D23" s="316">
        <v>4251</v>
      </c>
      <c r="E23" s="316">
        <v>2638</v>
      </c>
      <c r="F23" s="386">
        <v>1612</v>
      </c>
      <c r="H23" s="411" t="s">
        <v>30</v>
      </c>
      <c r="I23" s="385">
        <v>5142</v>
      </c>
      <c r="J23" s="316">
        <v>180</v>
      </c>
      <c r="K23" s="316">
        <v>4962</v>
      </c>
      <c r="L23" s="316">
        <v>3246</v>
      </c>
      <c r="M23" s="386">
        <v>1716</v>
      </c>
    </row>
    <row r="24" spans="1:13" ht="14.25">
      <c r="A24" s="173" t="s">
        <v>20</v>
      </c>
      <c r="B24" s="354">
        <v>3042</v>
      </c>
      <c r="C24" s="317">
        <v>327</v>
      </c>
      <c r="D24" s="317">
        <v>2716</v>
      </c>
      <c r="E24" s="317">
        <v>1418</v>
      </c>
      <c r="F24" s="388">
        <v>1298</v>
      </c>
      <c r="H24" s="411" t="s">
        <v>20</v>
      </c>
      <c r="I24" s="387">
        <v>3281</v>
      </c>
      <c r="J24" s="317">
        <v>180</v>
      </c>
      <c r="K24" s="317">
        <v>3100</v>
      </c>
      <c r="L24" s="317">
        <v>1731</v>
      </c>
      <c r="M24" s="388">
        <v>1370</v>
      </c>
    </row>
    <row r="25" spans="1:13" ht="14.25">
      <c r="A25" s="173" t="s">
        <v>24</v>
      </c>
      <c r="B25" s="354">
        <v>1596</v>
      </c>
      <c r="C25" s="317">
        <v>61</v>
      </c>
      <c r="D25" s="317">
        <v>1535</v>
      </c>
      <c r="E25" s="317">
        <v>1220</v>
      </c>
      <c r="F25" s="388">
        <v>315</v>
      </c>
      <c r="H25" s="411" t="s">
        <v>24</v>
      </c>
      <c r="I25" s="387">
        <v>1861</v>
      </c>
      <c r="J25" s="317">
        <v>0</v>
      </c>
      <c r="K25" s="317">
        <v>1861</v>
      </c>
      <c r="L25" s="317">
        <v>1515</v>
      </c>
      <c r="M25" s="388">
        <v>346</v>
      </c>
    </row>
    <row r="26" spans="1:13" ht="14.25">
      <c r="A26" s="173" t="s">
        <v>31</v>
      </c>
      <c r="B26" s="352">
        <v>19086</v>
      </c>
      <c r="C26" s="316">
        <v>16129</v>
      </c>
      <c r="D26" s="316">
        <v>2957</v>
      </c>
      <c r="E26" s="316">
        <v>2526</v>
      </c>
      <c r="F26" s="386">
        <v>431</v>
      </c>
      <c r="H26" s="411" t="s">
        <v>31</v>
      </c>
      <c r="I26" s="385">
        <v>20615</v>
      </c>
      <c r="J26" s="316">
        <v>17212</v>
      </c>
      <c r="K26" s="316">
        <v>3403</v>
      </c>
      <c r="L26" s="316">
        <v>2963</v>
      </c>
      <c r="M26" s="386">
        <v>440</v>
      </c>
    </row>
    <row r="27" spans="1:13" ht="14.25">
      <c r="A27" s="173" t="s">
        <v>20</v>
      </c>
      <c r="B27" s="354">
        <v>10565</v>
      </c>
      <c r="C27" s="317">
        <v>9073</v>
      </c>
      <c r="D27" s="317">
        <v>1492</v>
      </c>
      <c r="E27" s="317">
        <v>1278</v>
      </c>
      <c r="F27" s="388">
        <v>215</v>
      </c>
      <c r="H27" s="411" t="s">
        <v>20</v>
      </c>
      <c r="I27" s="387">
        <v>11248</v>
      </c>
      <c r="J27" s="317">
        <v>9446</v>
      </c>
      <c r="K27" s="317">
        <v>1802</v>
      </c>
      <c r="L27" s="317">
        <v>1548</v>
      </c>
      <c r="M27" s="388">
        <v>254</v>
      </c>
    </row>
    <row r="28" spans="1:13" ht="14.25">
      <c r="A28" s="173" t="s">
        <v>24</v>
      </c>
      <c r="B28" s="354">
        <v>8521</v>
      </c>
      <c r="C28" s="317">
        <v>7056</v>
      </c>
      <c r="D28" s="317">
        <v>1464</v>
      </c>
      <c r="E28" s="317">
        <v>1248</v>
      </c>
      <c r="F28" s="388">
        <v>216</v>
      </c>
      <c r="H28" s="411" t="s">
        <v>24</v>
      </c>
      <c r="I28" s="387">
        <v>9367</v>
      </c>
      <c r="J28" s="317">
        <v>7766</v>
      </c>
      <c r="K28" s="317">
        <v>1601</v>
      </c>
      <c r="L28" s="317">
        <v>1415</v>
      </c>
      <c r="M28" s="388">
        <v>186</v>
      </c>
    </row>
    <row r="29" spans="1:13" ht="14.25">
      <c r="A29" s="173" t="s">
        <v>32</v>
      </c>
      <c r="B29" s="352">
        <v>10309</v>
      </c>
      <c r="C29" s="316">
        <v>512</v>
      </c>
      <c r="D29" s="316">
        <v>9796</v>
      </c>
      <c r="E29" s="316">
        <v>6643</v>
      </c>
      <c r="F29" s="386">
        <v>3153</v>
      </c>
      <c r="H29" s="411" t="s">
        <v>32</v>
      </c>
      <c r="I29" s="385">
        <v>10524</v>
      </c>
      <c r="J29" s="316">
        <v>436</v>
      </c>
      <c r="K29" s="316">
        <v>10088</v>
      </c>
      <c r="L29" s="316">
        <v>6908</v>
      </c>
      <c r="M29" s="386">
        <v>3180</v>
      </c>
    </row>
    <row r="30" spans="1:13" ht="14.25">
      <c r="A30" s="173" t="s">
        <v>33</v>
      </c>
      <c r="B30" s="352">
        <v>16094</v>
      </c>
      <c r="C30" s="316">
        <v>15010</v>
      </c>
      <c r="D30" s="316">
        <v>1084</v>
      </c>
      <c r="E30" s="316">
        <v>850</v>
      </c>
      <c r="F30" s="386">
        <v>233</v>
      </c>
      <c r="H30" s="411" t="s">
        <v>33</v>
      </c>
      <c r="I30" s="385">
        <v>17920</v>
      </c>
      <c r="J30" s="316">
        <v>16976</v>
      </c>
      <c r="K30" s="316">
        <v>944</v>
      </c>
      <c r="L30" s="316">
        <v>625</v>
      </c>
      <c r="M30" s="386">
        <v>319</v>
      </c>
    </row>
    <row r="31" spans="1:13" ht="14.25">
      <c r="A31" s="325" t="s">
        <v>34</v>
      </c>
      <c r="B31" s="352">
        <v>6895</v>
      </c>
      <c r="C31" s="316">
        <v>6415</v>
      </c>
      <c r="D31" s="316">
        <v>480</v>
      </c>
      <c r="E31" s="316">
        <v>295</v>
      </c>
      <c r="F31" s="386">
        <v>184</v>
      </c>
      <c r="H31" s="413" t="s">
        <v>34</v>
      </c>
      <c r="I31" s="385">
        <v>6829</v>
      </c>
      <c r="J31" s="316">
        <v>6462</v>
      </c>
      <c r="K31" s="316">
        <v>366</v>
      </c>
      <c r="L31" s="316">
        <v>198</v>
      </c>
      <c r="M31" s="386">
        <v>169</v>
      </c>
    </row>
    <row r="32" spans="1:13" ht="14.25">
      <c r="A32" s="175" t="s">
        <v>35</v>
      </c>
      <c r="B32" s="352">
        <v>54436</v>
      </c>
      <c r="C32" s="316">
        <v>50356</v>
      </c>
      <c r="D32" s="316">
        <v>4080</v>
      </c>
      <c r="E32" s="316">
        <v>60</v>
      </c>
      <c r="F32" s="386">
        <v>4020</v>
      </c>
      <c r="H32" s="414" t="s">
        <v>35</v>
      </c>
      <c r="I32" s="385">
        <v>77357</v>
      </c>
      <c r="J32" s="316">
        <v>72882</v>
      </c>
      <c r="K32" s="316">
        <v>4476</v>
      </c>
      <c r="L32" s="316">
        <v>0</v>
      </c>
      <c r="M32" s="386">
        <v>4475</v>
      </c>
    </row>
    <row r="33" spans="1:13" ht="14.25">
      <c r="A33" s="173" t="s">
        <v>36</v>
      </c>
      <c r="B33" s="354">
        <v>21433</v>
      </c>
      <c r="C33" s="317">
        <v>21433</v>
      </c>
      <c r="D33" s="317"/>
      <c r="E33" s="316" t="s">
        <v>114</v>
      </c>
      <c r="F33" s="388" t="s">
        <v>0</v>
      </c>
      <c r="H33" s="411" t="s">
        <v>36</v>
      </c>
      <c r="I33" s="387">
        <v>25836</v>
      </c>
      <c r="J33" s="317">
        <v>25836</v>
      </c>
      <c r="K33" s="317" t="s">
        <v>78</v>
      </c>
      <c r="L33" s="317" t="s">
        <v>78</v>
      </c>
      <c r="M33" s="388" t="s">
        <v>78</v>
      </c>
    </row>
    <row r="34" spans="1:13" ht="14.25">
      <c r="A34" s="173" t="s">
        <v>37</v>
      </c>
      <c r="B34" s="354">
        <v>3928</v>
      </c>
      <c r="C34" s="317">
        <v>2720</v>
      </c>
      <c r="D34" s="317">
        <v>1208</v>
      </c>
      <c r="E34" s="316" t="s">
        <v>113</v>
      </c>
      <c r="F34" s="388">
        <v>1208</v>
      </c>
      <c r="H34" s="411" t="s">
        <v>37</v>
      </c>
      <c r="I34" s="387">
        <v>5083</v>
      </c>
      <c r="J34" s="317">
        <v>3618</v>
      </c>
      <c r="K34" s="317">
        <v>1465</v>
      </c>
      <c r="L34" s="317" t="s">
        <v>102</v>
      </c>
      <c r="M34" s="388">
        <v>1465</v>
      </c>
    </row>
    <row r="35" spans="1:13" ht="14.25">
      <c r="A35" s="173" t="s">
        <v>38</v>
      </c>
      <c r="B35" s="354">
        <v>23788</v>
      </c>
      <c r="C35" s="317">
        <v>20916</v>
      </c>
      <c r="D35" s="317">
        <v>2872</v>
      </c>
      <c r="E35" s="317">
        <v>60</v>
      </c>
      <c r="F35" s="388">
        <v>2812</v>
      </c>
      <c r="H35" s="411" t="s">
        <v>38</v>
      </c>
      <c r="I35" s="387">
        <v>31327</v>
      </c>
      <c r="J35" s="317">
        <v>28316</v>
      </c>
      <c r="K35" s="317">
        <v>3011</v>
      </c>
      <c r="L35" s="317">
        <v>0</v>
      </c>
      <c r="M35" s="388">
        <v>3010</v>
      </c>
    </row>
    <row r="36" spans="1:13" ht="14.25">
      <c r="A36" s="325" t="s">
        <v>39</v>
      </c>
      <c r="B36" s="354">
        <v>5287</v>
      </c>
      <c r="C36" s="317">
        <v>5287</v>
      </c>
      <c r="D36" s="317"/>
      <c r="E36" s="316" t="s">
        <v>114</v>
      </c>
      <c r="F36" s="388" t="s">
        <v>0</v>
      </c>
      <c r="H36" s="413" t="s">
        <v>39</v>
      </c>
      <c r="I36" s="387">
        <v>15111</v>
      </c>
      <c r="J36" s="317">
        <v>15111</v>
      </c>
      <c r="K36" s="317" t="s">
        <v>78</v>
      </c>
      <c r="L36" s="317" t="s">
        <v>78</v>
      </c>
      <c r="M36" s="388" t="s">
        <v>78</v>
      </c>
    </row>
    <row r="37" spans="1:13" ht="14.25">
      <c r="A37" s="175" t="s">
        <v>40</v>
      </c>
      <c r="B37" s="352">
        <v>1499</v>
      </c>
      <c r="C37" s="316">
        <v>768</v>
      </c>
      <c r="D37" s="316">
        <v>731</v>
      </c>
      <c r="E37" s="316">
        <v>290</v>
      </c>
      <c r="F37" s="386">
        <v>441</v>
      </c>
      <c r="H37" s="414" t="s">
        <v>40</v>
      </c>
      <c r="I37" s="385">
        <v>1557</v>
      </c>
      <c r="J37" s="316">
        <v>720</v>
      </c>
      <c r="K37" s="316">
        <v>838</v>
      </c>
      <c r="L37" s="316">
        <v>346</v>
      </c>
      <c r="M37" s="386">
        <v>492</v>
      </c>
    </row>
    <row r="38" spans="1:13" ht="14.25">
      <c r="A38" s="175" t="s">
        <v>44</v>
      </c>
      <c r="B38" s="352">
        <v>250834</v>
      </c>
      <c r="C38" s="316">
        <v>250834</v>
      </c>
      <c r="D38" s="316" t="s">
        <v>113</v>
      </c>
      <c r="E38" s="316" t="s">
        <v>113</v>
      </c>
      <c r="F38" s="316" t="s">
        <v>113</v>
      </c>
      <c r="G38" s="416"/>
      <c r="H38" s="414" t="s">
        <v>44</v>
      </c>
      <c r="I38" s="385">
        <v>273236</v>
      </c>
      <c r="J38" s="316">
        <v>273236</v>
      </c>
      <c r="K38" s="316" t="s">
        <v>102</v>
      </c>
      <c r="L38" s="316" t="s">
        <v>102</v>
      </c>
      <c r="M38" s="386" t="s">
        <v>102</v>
      </c>
    </row>
    <row r="39" spans="1:13" ht="14.25">
      <c r="A39" s="173" t="s">
        <v>45</v>
      </c>
      <c r="B39" s="354">
        <v>156929</v>
      </c>
      <c r="C39" s="317">
        <v>156929</v>
      </c>
      <c r="D39" s="316" t="s">
        <v>113</v>
      </c>
      <c r="E39" s="316" t="s">
        <v>113</v>
      </c>
      <c r="F39" s="316" t="s">
        <v>113</v>
      </c>
      <c r="G39" s="416"/>
      <c r="H39" s="411" t="s">
        <v>45</v>
      </c>
      <c r="I39" s="387">
        <v>170262</v>
      </c>
      <c r="J39" s="317">
        <v>170262</v>
      </c>
      <c r="K39" s="317" t="s">
        <v>102</v>
      </c>
      <c r="L39" s="317" t="s">
        <v>102</v>
      </c>
      <c r="M39" s="388" t="s">
        <v>102</v>
      </c>
    </row>
    <row r="40" spans="1:13" ht="15" thickBot="1">
      <c r="A40" s="289" t="s">
        <v>46</v>
      </c>
      <c r="B40" s="354">
        <v>93906</v>
      </c>
      <c r="C40" s="317">
        <v>93906</v>
      </c>
      <c r="D40" s="316" t="s">
        <v>113</v>
      </c>
      <c r="E40" s="316" t="s">
        <v>113</v>
      </c>
      <c r="F40" s="316" t="s">
        <v>113</v>
      </c>
      <c r="G40" s="416"/>
      <c r="H40" s="415" t="s">
        <v>46</v>
      </c>
      <c r="I40" s="389">
        <v>102974</v>
      </c>
      <c r="J40" s="318">
        <v>102974</v>
      </c>
      <c r="K40" s="318" t="s">
        <v>102</v>
      </c>
      <c r="L40" s="318" t="s">
        <v>102</v>
      </c>
      <c r="M40" s="356" t="s">
        <v>102</v>
      </c>
    </row>
    <row r="41" spans="2:6" ht="13.5">
      <c r="B41" s="466"/>
      <c r="C41" s="467"/>
      <c r="D41" s="467"/>
      <c r="E41" s="467"/>
      <c r="F41" s="467"/>
    </row>
    <row r="44" ht="18.75">
      <c r="A44" s="213" t="s">
        <v>118</v>
      </c>
    </row>
    <row r="46" ht="14.25" thickBot="1">
      <c r="F46" t="s">
        <v>115</v>
      </c>
    </row>
    <row r="47" spans="1:7" ht="13.5">
      <c r="A47" s="461"/>
      <c r="B47" s="293" t="s">
        <v>12</v>
      </c>
      <c r="C47" s="294" t="s">
        <v>13</v>
      </c>
      <c r="D47" s="418" t="s">
        <v>14</v>
      </c>
      <c r="E47" s="418"/>
      <c r="F47" s="464"/>
      <c r="G47" s="238"/>
    </row>
    <row r="48" spans="1:7" ht="13.5">
      <c r="A48" s="462"/>
      <c r="B48" s="409" t="s">
        <v>11</v>
      </c>
      <c r="C48" s="453" t="s">
        <v>11</v>
      </c>
      <c r="D48" s="453" t="s">
        <v>11</v>
      </c>
      <c r="E48" s="295" t="s">
        <v>15</v>
      </c>
      <c r="F48" s="322" t="s">
        <v>17</v>
      </c>
      <c r="G48" s="238"/>
    </row>
    <row r="49" spans="1:7" ht="14.25" thickBot="1">
      <c r="A49" s="463"/>
      <c r="B49" s="452"/>
      <c r="C49" s="454"/>
      <c r="D49" s="454"/>
      <c r="E49" s="297" t="s">
        <v>16</v>
      </c>
      <c r="F49" s="323" t="s">
        <v>18</v>
      </c>
      <c r="G49" s="238"/>
    </row>
    <row r="50" spans="1:7" ht="14.25">
      <c r="A50" s="175" t="s">
        <v>19</v>
      </c>
      <c r="B50" s="468">
        <f>B8/K8*100</f>
        <v>186.58271177129336</v>
      </c>
      <c r="C50" s="317">
        <f>C8/L8*100</f>
        <v>154.0428984689198</v>
      </c>
      <c r="D50" s="317">
        <f>D8/M8*100</f>
        <v>235.18967334035827</v>
      </c>
      <c r="E50" s="317">
        <f>E8/L8*100</f>
        <v>93.86862343893318</v>
      </c>
      <c r="F50" s="317">
        <f>F8/M8*100</f>
        <v>95</v>
      </c>
      <c r="G50" s="238"/>
    </row>
    <row r="51" spans="1:7" ht="14.25">
      <c r="A51" s="173" t="s">
        <v>20</v>
      </c>
      <c r="B51" s="354">
        <f>B9/K9*100</f>
        <v>93.7563348874924</v>
      </c>
      <c r="C51" s="317">
        <f>C9/L9*100</f>
        <v>0.6730520320994046</v>
      </c>
      <c r="D51" s="317">
        <f>D9/M9*100</f>
        <v>429.31839402427636</v>
      </c>
      <c r="E51" s="317">
        <f>E9/L9*100</f>
        <v>95.90991457416516</v>
      </c>
      <c r="F51" s="317">
        <f>F9/M9*100</f>
        <v>83.38001867413632</v>
      </c>
      <c r="G51" s="238"/>
    </row>
    <row r="52" spans="1:7" ht="14.25">
      <c r="A52" s="173" t="s">
        <v>21</v>
      </c>
      <c r="B52" s="354">
        <f>B10/K10*100</f>
        <v>92.83765347885402</v>
      </c>
      <c r="C52" s="317">
        <f>C10/L10*100</f>
        <v>0.9667927700714587</v>
      </c>
      <c r="D52" s="317">
        <f>D10/M10*100</f>
        <v>488.0650994575046</v>
      </c>
      <c r="E52" s="317">
        <f>E10/L10*100</f>
        <v>96.51113913408994</v>
      </c>
      <c r="F52" s="317">
        <f>F10/M10*100</f>
        <v>72.69439421338156</v>
      </c>
      <c r="G52" s="238"/>
    </row>
    <row r="53" spans="1:7" ht="14.25">
      <c r="A53" s="173" t="s">
        <v>22</v>
      </c>
      <c r="B53" s="354">
        <f>B11/K11*100</f>
        <v>95.10244877561219</v>
      </c>
      <c r="C53" s="317">
        <f>C11/L11*100</f>
        <v>0.20215633423180593</v>
      </c>
      <c r="D53" s="317">
        <f>D11/M11*100</f>
        <v>366.7953667953668</v>
      </c>
      <c r="E53" s="317">
        <f>E11/L11*100</f>
        <v>94.94609164420486</v>
      </c>
      <c r="F53" s="317">
        <f>F11/M11*100</f>
        <v>94.78764478764478</v>
      </c>
      <c r="G53" s="238"/>
    </row>
    <row r="54" spans="1:7" ht="14.25">
      <c r="A54" s="174" t="s">
        <v>23</v>
      </c>
      <c r="B54" s="354">
        <f>B12/K12*100</f>
        <v>106.4339296018465</v>
      </c>
      <c r="C54" s="317">
        <f>C12/L12*100</f>
        <v>11.796246648793565</v>
      </c>
      <c r="D54" s="317">
        <f>D12/M12*100</f>
        <v>151.51256923732424</v>
      </c>
      <c r="E54" s="317">
        <f>E12/L12*100</f>
        <v>98.48078641644325</v>
      </c>
      <c r="F54" s="317">
        <f>F12/M12*100</f>
        <v>104.55901150404772</v>
      </c>
      <c r="G54" s="238"/>
    </row>
    <row r="55" spans="1:7" ht="14.25">
      <c r="A55" s="173" t="s">
        <v>24</v>
      </c>
      <c r="B55" s="354">
        <f>B13/K13*100</f>
        <v>91.60459672270696</v>
      </c>
      <c r="C55" s="317">
        <f>C13/L13*100</f>
        <v>5.663551401869158</v>
      </c>
      <c r="D55" s="317">
        <f>D13/M13*100</f>
        <v>205.21245059288535</v>
      </c>
      <c r="E55" s="317">
        <f>E13/L13*100</f>
        <v>86.95327102803738</v>
      </c>
      <c r="F55" s="317">
        <f>F13/M13*100</f>
        <v>90.29150197628458</v>
      </c>
      <c r="G55" s="238"/>
    </row>
    <row r="56" spans="1:7" ht="14.25">
      <c r="A56" s="173" t="s">
        <v>25</v>
      </c>
      <c r="B56" s="354">
        <f>B14/K14*100</f>
        <v>148.7146529562982</v>
      </c>
      <c r="C56" s="317" t="s">
        <v>114</v>
      </c>
      <c r="D56" s="317">
        <f>D14/M14*100</f>
        <v>93.95886889460155</v>
      </c>
      <c r="E56" s="317" t="s">
        <v>116</v>
      </c>
      <c r="F56" s="317">
        <f>F14/M14*100</f>
        <v>93.95886889460155</v>
      </c>
      <c r="G56" s="238"/>
    </row>
    <row r="57" spans="1:7" ht="14.25">
      <c r="A57" s="173" t="s">
        <v>26</v>
      </c>
      <c r="B57" s="354">
        <f>B15/K15*100</f>
        <v>103.17393144308082</v>
      </c>
      <c r="C57" s="317" t="s">
        <v>114</v>
      </c>
      <c r="D57" s="317">
        <f>D15/M15*100</f>
        <v>87.30427422767669</v>
      </c>
      <c r="E57" s="317" t="s">
        <v>116</v>
      </c>
      <c r="F57" s="317">
        <f>F15/M15*100</f>
        <v>87.30427422767669</v>
      </c>
      <c r="G57" s="238"/>
    </row>
    <row r="58" spans="1:7" ht="14.25">
      <c r="A58" s="174" t="s">
        <v>27</v>
      </c>
      <c r="B58" s="354">
        <f>B16/K16*100</f>
        <v>2405.988023952096</v>
      </c>
      <c r="C58" s="317">
        <f>C16/L16*100</f>
        <v>9672.5</v>
      </c>
      <c r="D58" s="317">
        <f>D16/M16*100</f>
        <v>117.32283464566929</v>
      </c>
      <c r="E58" s="317">
        <f>E16/L16*100</f>
        <v>37.5</v>
      </c>
      <c r="F58" s="317">
        <f>F16/M16*100</f>
        <v>104.72440944881889</v>
      </c>
      <c r="G58" s="238"/>
    </row>
    <row r="59" spans="1:7" ht="14.25">
      <c r="A59" s="173" t="s">
        <v>28</v>
      </c>
      <c r="B59" s="354">
        <f>B17/K17*100</f>
        <v>106.23224431818181</v>
      </c>
      <c r="C59" s="317">
        <f>C17/L17*100</f>
        <v>2.453235203925176</v>
      </c>
      <c r="D59" s="317">
        <f>D17/M17*100</f>
        <v>248.9666807254323</v>
      </c>
      <c r="E59" s="317">
        <f>E17/L17*100</f>
        <v>106.3477460901564</v>
      </c>
      <c r="F59" s="317">
        <f>F17/M17*100</f>
        <v>103.45845634753267</v>
      </c>
      <c r="G59" s="238"/>
    </row>
    <row r="60" spans="1:7" ht="14.25">
      <c r="A60" s="173" t="s">
        <v>20</v>
      </c>
      <c r="B60" s="354">
        <f>B18/K18*100</f>
        <v>105.90872045639772</v>
      </c>
      <c r="C60" s="317">
        <f>C18/L18*100</f>
        <v>6.689246401354784</v>
      </c>
      <c r="D60" s="317">
        <f>D18/M18*100</f>
        <v>198.11320754716982</v>
      </c>
      <c r="E60" s="317">
        <f>E18/L18*100</f>
        <v>104.91109229466554</v>
      </c>
      <c r="F60" s="317">
        <f>F18/M18*100</f>
        <v>100.70754716981132</v>
      </c>
      <c r="G60" s="238"/>
    </row>
    <row r="61" spans="1:7" ht="14.25">
      <c r="A61" s="173" t="s">
        <v>24</v>
      </c>
      <c r="B61" s="354">
        <f>B19/K19*100</f>
        <v>106.44856873230574</v>
      </c>
      <c r="C61" s="316" t="s">
        <v>113</v>
      </c>
      <c r="D61" s="317">
        <f>D19/M19*100</f>
        <v>307.8252957233849</v>
      </c>
      <c r="E61" s="317">
        <f>E19/L19*100</f>
        <v>107.2150072150072</v>
      </c>
      <c r="F61" s="317">
        <f>F19/M19*100</f>
        <v>105.00454959053684</v>
      </c>
      <c r="G61" s="238"/>
    </row>
    <row r="62" spans="1:7" ht="14.25">
      <c r="A62" s="173" t="s">
        <v>29</v>
      </c>
      <c r="B62" s="354">
        <f>B20/K20*100</f>
        <v>92.61501210653753</v>
      </c>
      <c r="C62" s="316" t="s">
        <v>113</v>
      </c>
      <c r="D62" s="317">
        <f>D20/M20*100</f>
        <v>1500</v>
      </c>
      <c r="E62" s="317">
        <f>E20/L20*100</f>
        <v>92</v>
      </c>
      <c r="F62" s="317">
        <f>F20/M20*100</f>
        <v>101.96078431372548</v>
      </c>
      <c r="G62" s="238"/>
    </row>
    <row r="63" spans="1:7" ht="14.25">
      <c r="A63" s="173" t="s">
        <v>20</v>
      </c>
      <c r="B63" s="354">
        <f>B21/K21*100</f>
        <v>90.72847682119205</v>
      </c>
      <c r="C63" s="316" t="s">
        <v>113</v>
      </c>
      <c r="D63" s="317">
        <f>D21/M21*100</f>
        <v>1141.6666666666665</v>
      </c>
      <c r="E63" s="317">
        <f>E21/L21*100</f>
        <v>89.96415770609319</v>
      </c>
      <c r="F63" s="317">
        <f>F21/M21*100</f>
        <v>95.83333333333334</v>
      </c>
      <c r="G63" s="238"/>
    </row>
    <row r="64" spans="1:7" ht="14.25">
      <c r="A64" s="173" t="s">
        <v>24</v>
      </c>
      <c r="B64" s="354">
        <f>B22/K22*100</f>
        <v>93.70229007633588</v>
      </c>
      <c r="C64" s="316" t="s">
        <v>113</v>
      </c>
      <c r="D64" s="317">
        <f>D22/M22*100</f>
        <v>1753.5714285714284</v>
      </c>
      <c r="E64" s="317">
        <f>E22/L22*100</f>
        <v>93.34677419354838</v>
      </c>
      <c r="F64" s="317">
        <f>F22/M22*100</f>
        <v>103.57142857142858</v>
      </c>
      <c r="G64" s="238"/>
    </row>
    <row r="65" spans="1:7" ht="14.25">
      <c r="A65" s="173" t="s">
        <v>30</v>
      </c>
      <c r="B65" s="354">
        <f>B23/K23*100</f>
        <v>93.47037484885126</v>
      </c>
      <c r="C65" s="317">
        <f>C23/L23*100</f>
        <v>11.922365988909426</v>
      </c>
      <c r="D65" s="317">
        <f>D23/M23*100</f>
        <v>247.72727272727272</v>
      </c>
      <c r="E65" s="317">
        <f>E23/L23*100</f>
        <v>81.26925446703636</v>
      </c>
      <c r="F65" s="317">
        <f>F23/M23*100</f>
        <v>93.93939393939394</v>
      </c>
      <c r="G65" s="238"/>
    </row>
    <row r="66" spans="1:7" ht="14.25">
      <c r="A66" s="173" t="s">
        <v>20</v>
      </c>
      <c r="B66" s="354">
        <f>B24/K24*100</f>
        <v>98.12903225806451</v>
      </c>
      <c r="C66" s="317">
        <f>C24/L24*100</f>
        <v>18.890814558058924</v>
      </c>
      <c r="D66" s="317">
        <f>D24/M24*100</f>
        <v>198.24817518248176</v>
      </c>
      <c r="E66" s="317">
        <f>E24/L24*100</f>
        <v>81.91796649335645</v>
      </c>
      <c r="F66" s="317">
        <f>F24/M24*100</f>
        <v>94.74452554744526</v>
      </c>
      <c r="G66" s="238"/>
    </row>
    <row r="67" spans="1:7" ht="14.25">
      <c r="A67" s="173" t="s">
        <v>24</v>
      </c>
      <c r="B67" s="354">
        <f>B25/K25*100</f>
        <v>85.76034390112842</v>
      </c>
      <c r="C67" s="316" t="s">
        <v>113</v>
      </c>
      <c r="D67" s="317">
        <f>D25/M25*100</f>
        <v>443.64161849710985</v>
      </c>
      <c r="E67" s="317">
        <f>E25/L25*100</f>
        <v>80.52805280528052</v>
      </c>
      <c r="F67" s="317">
        <f>F25/M25*100</f>
        <v>91.04046242774567</v>
      </c>
      <c r="G67" s="238"/>
    </row>
    <row r="68" spans="1:7" ht="14.25">
      <c r="A68" s="173" t="s">
        <v>31</v>
      </c>
      <c r="B68" s="352" t="s">
        <v>113</v>
      </c>
      <c r="C68" s="316" t="s">
        <v>113</v>
      </c>
      <c r="D68" s="317">
        <f>D26/M26*100</f>
        <v>672.0454545454546</v>
      </c>
      <c r="E68" s="317">
        <f>E26/L26*100</f>
        <v>85.25143435707054</v>
      </c>
      <c r="F68" s="317">
        <f>F26/M26*100</f>
        <v>97.95454545454545</v>
      </c>
      <c r="G68" s="238"/>
    </row>
    <row r="69" spans="1:7" ht="14.25">
      <c r="A69" s="173" t="s">
        <v>20</v>
      </c>
      <c r="B69" s="354">
        <f>B27/K27*100</f>
        <v>586.2930077691453</v>
      </c>
      <c r="C69" s="317">
        <f>C27/L27*100</f>
        <v>586.1111111111111</v>
      </c>
      <c r="D69" s="317">
        <f>D27/M27*100</f>
        <v>587.4015748031496</v>
      </c>
      <c r="E69" s="317">
        <f>E27/L27*100</f>
        <v>82.55813953488372</v>
      </c>
      <c r="F69" s="317">
        <f>F27/M27*100</f>
        <v>84.64566929133859</v>
      </c>
      <c r="G69" s="238"/>
    </row>
    <row r="70" spans="1:7" ht="14.25">
      <c r="A70" s="173" t="s">
        <v>24</v>
      </c>
      <c r="B70" s="352" t="s">
        <v>113</v>
      </c>
      <c r="C70" s="316" t="s">
        <v>113</v>
      </c>
      <c r="D70" s="317">
        <f>D28/M28*100</f>
        <v>787.0967741935484</v>
      </c>
      <c r="E70" s="317">
        <f>E28/L28*100</f>
        <v>88.19787985865725</v>
      </c>
      <c r="F70" s="317">
        <f>F28/M28*100</f>
        <v>116.12903225806453</v>
      </c>
      <c r="G70" s="238"/>
    </row>
    <row r="71" spans="1:7" ht="14.25">
      <c r="A71" s="173" t="s">
        <v>32</v>
      </c>
      <c r="B71" s="354">
        <f>B29/K29*100</f>
        <v>102.19072164948453</v>
      </c>
      <c r="C71" s="317">
        <f>C29/L29*100</f>
        <v>7.411696583671105</v>
      </c>
      <c r="D71" s="317">
        <f>D29/M29*100</f>
        <v>308.0503144654088</v>
      </c>
      <c r="E71" s="317">
        <f>E29/L29*100</f>
        <v>96.1638679791546</v>
      </c>
      <c r="F71" s="317">
        <f>F29/M29*100</f>
        <v>99.15094339622641</v>
      </c>
      <c r="G71" s="238"/>
    </row>
    <row r="72" spans="1:7" ht="14.25">
      <c r="A72" s="173" t="s">
        <v>33</v>
      </c>
      <c r="B72" s="354">
        <f>B30/K30*100</f>
        <v>1704.8728813559321</v>
      </c>
      <c r="C72" s="317">
        <f>C30/L30*100</f>
        <v>2401.6</v>
      </c>
      <c r="D72" s="317">
        <f>D30/M30*100</f>
        <v>339.8119122257053</v>
      </c>
      <c r="E72" s="317">
        <f>E30/L30*100</f>
        <v>136</v>
      </c>
      <c r="F72" s="317">
        <f>F30/M30*100</f>
        <v>73.04075235109718</v>
      </c>
      <c r="G72" s="238"/>
    </row>
    <row r="73" spans="1:7" ht="14.25">
      <c r="A73" s="342" t="s">
        <v>34</v>
      </c>
      <c r="B73" s="354">
        <f>B31/K31*100</f>
        <v>1883.879781420765</v>
      </c>
      <c r="C73" s="317">
        <f>C31/L31*100</f>
        <v>3239.8989898989894</v>
      </c>
      <c r="D73" s="317">
        <f>D31/M31*100</f>
        <v>284.02366863905326</v>
      </c>
      <c r="E73" s="317">
        <f>E31/L31*100</f>
        <v>148.989898989899</v>
      </c>
      <c r="F73" s="317">
        <f>F31/M31*100</f>
        <v>108.87573964497041</v>
      </c>
      <c r="G73" s="238"/>
    </row>
    <row r="74" spans="1:7" ht="14.25">
      <c r="A74" s="175" t="s">
        <v>35</v>
      </c>
      <c r="B74" s="354">
        <f>B32/K32*100</f>
        <v>1216.1751563896337</v>
      </c>
      <c r="C74" s="317" t="s">
        <v>114</v>
      </c>
      <c r="D74" s="317">
        <f>D32/M32*100</f>
        <v>91.1731843575419</v>
      </c>
      <c r="E74" s="317" t="s">
        <v>114</v>
      </c>
      <c r="F74" s="317">
        <f>F32/M32*100</f>
        <v>89.83240223463687</v>
      </c>
      <c r="G74" s="238"/>
    </row>
    <row r="75" spans="1:7" ht="14.25">
      <c r="A75" s="173" t="s">
        <v>36</v>
      </c>
      <c r="B75" s="354" t="s">
        <v>114</v>
      </c>
      <c r="C75" s="317" t="s">
        <v>114</v>
      </c>
      <c r="D75" s="316" t="s">
        <v>113</v>
      </c>
      <c r="E75" s="317" t="s">
        <v>114</v>
      </c>
      <c r="F75" s="317" t="s">
        <v>114</v>
      </c>
      <c r="G75" s="238"/>
    </row>
    <row r="76" spans="1:7" ht="14.25">
      <c r="A76" s="173" t="s">
        <v>37</v>
      </c>
      <c r="B76" s="354">
        <f>B34/K34*100</f>
        <v>268.12286689419795</v>
      </c>
      <c r="C76" s="317" t="s">
        <v>114</v>
      </c>
      <c r="D76" s="317">
        <f>D34/M34*100</f>
        <v>82.45733788395904</v>
      </c>
      <c r="E76" s="317" t="s">
        <v>114</v>
      </c>
      <c r="F76" s="317">
        <f>F34/M34*100</f>
        <v>82.45733788395904</v>
      </c>
      <c r="G76" s="238"/>
    </row>
    <row r="77" spans="1:7" ht="14.25">
      <c r="A77" s="173" t="s">
        <v>38</v>
      </c>
      <c r="B77" s="354">
        <f>B35/K35*100</f>
        <v>790.0365327133843</v>
      </c>
      <c r="C77" s="317" t="s">
        <v>114</v>
      </c>
      <c r="D77" s="317">
        <f>D35/M35*100</f>
        <v>95.41528239202658</v>
      </c>
      <c r="E77" s="317" t="s">
        <v>114</v>
      </c>
      <c r="F77" s="317">
        <f>F35/M35*100</f>
        <v>93.421926910299</v>
      </c>
      <c r="G77" s="238"/>
    </row>
    <row r="78" spans="1:7" ht="14.25">
      <c r="A78" s="342" t="s">
        <v>39</v>
      </c>
      <c r="B78" s="354" t="s">
        <v>114</v>
      </c>
      <c r="C78" s="317" t="s">
        <v>114</v>
      </c>
      <c r="D78" s="316" t="s">
        <v>113</v>
      </c>
      <c r="E78" s="317" t="s">
        <v>114</v>
      </c>
      <c r="F78" s="317" t="s">
        <v>114</v>
      </c>
      <c r="G78" s="238"/>
    </row>
    <row r="79" spans="1:7" ht="14.25">
      <c r="A79" s="175" t="s">
        <v>40</v>
      </c>
      <c r="B79" s="354">
        <f>B37/K37*100</f>
        <v>178.8782816229117</v>
      </c>
      <c r="C79" s="317">
        <f>C37/L37*100</f>
        <v>221.96531791907512</v>
      </c>
      <c r="D79" s="317">
        <f>D37/M37*100</f>
        <v>148.57723577235774</v>
      </c>
      <c r="E79" s="317">
        <f>E37/L37*100</f>
        <v>83.8150289017341</v>
      </c>
      <c r="F79" s="317">
        <f>F37/M37*100</f>
        <v>89.63414634146342</v>
      </c>
      <c r="G79" s="238"/>
    </row>
    <row r="80" spans="1:7" ht="14.25">
      <c r="A80" s="175" t="s">
        <v>44</v>
      </c>
      <c r="B80" s="354" t="s">
        <v>114</v>
      </c>
      <c r="C80" s="317" t="s">
        <v>114</v>
      </c>
      <c r="D80" s="316" t="s">
        <v>113</v>
      </c>
      <c r="E80" s="317" t="s">
        <v>112</v>
      </c>
      <c r="F80" s="317" t="s">
        <v>112</v>
      </c>
      <c r="G80" s="238"/>
    </row>
    <row r="81" spans="1:7" ht="14.25">
      <c r="A81" s="173" t="s">
        <v>45</v>
      </c>
      <c r="B81" s="354" t="s">
        <v>114</v>
      </c>
      <c r="C81" s="317" t="s">
        <v>114</v>
      </c>
      <c r="D81" s="316" t="s">
        <v>113</v>
      </c>
      <c r="E81" s="317" t="s">
        <v>112</v>
      </c>
      <c r="F81" s="317" t="s">
        <v>112</v>
      </c>
      <c r="G81" s="238"/>
    </row>
    <row r="82" spans="1:7" ht="15" thickBot="1">
      <c r="A82" s="289" t="s">
        <v>46</v>
      </c>
      <c r="B82" s="357" t="s">
        <v>114</v>
      </c>
      <c r="C82" s="317" t="s">
        <v>114</v>
      </c>
      <c r="D82" s="316" t="s">
        <v>113</v>
      </c>
      <c r="E82" s="317" t="s">
        <v>112</v>
      </c>
      <c r="F82" s="317" t="s">
        <v>112</v>
      </c>
      <c r="G82" s="238"/>
    </row>
    <row r="83" spans="2:7" ht="13.5">
      <c r="B83" s="466"/>
      <c r="C83" s="467"/>
      <c r="D83" s="467"/>
      <c r="E83" s="467"/>
      <c r="F83" s="467"/>
      <c r="G83" s="12"/>
    </row>
  </sheetData>
  <mergeCells count="15">
    <mergeCell ref="H2:M2"/>
    <mergeCell ref="K5:M5"/>
    <mergeCell ref="I6:I7"/>
    <mergeCell ref="J6:J7"/>
    <mergeCell ref="K6:K7"/>
    <mergeCell ref="A2:F2"/>
    <mergeCell ref="D5:F5"/>
    <mergeCell ref="B6:B7"/>
    <mergeCell ref="C6:C7"/>
    <mergeCell ref="D6:D7"/>
    <mergeCell ref="A47:A49"/>
    <mergeCell ref="D47:F47"/>
    <mergeCell ref="B48:B49"/>
    <mergeCell ref="C48:C49"/>
    <mergeCell ref="D48:D49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zoomScale="75" zoomScaleNormal="75" workbookViewId="0" topLeftCell="A1">
      <selection activeCell="L44" sqref="L44"/>
    </sheetView>
  </sheetViews>
  <sheetFormatPr defaultColWidth="9.00390625" defaultRowHeight="13.5"/>
  <cols>
    <col min="1" max="1" width="21.125" style="0" customWidth="1"/>
    <col min="2" max="2" width="11.625" style="0" customWidth="1"/>
    <col min="3" max="4" width="11.00390625" style="0" bestFit="1" customWidth="1"/>
    <col min="5" max="5" width="11.00390625" style="0" customWidth="1"/>
    <col min="6" max="10" width="11.00390625" style="0" bestFit="1" customWidth="1"/>
  </cols>
  <sheetData>
    <row r="2" ht="18.75">
      <c r="B2" s="1" t="s">
        <v>56</v>
      </c>
    </row>
    <row r="4" ht="14.25" thickBot="1">
      <c r="D4" t="s">
        <v>50</v>
      </c>
    </row>
    <row r="5" spans="1:10" ht="13.5">
      <c r="A5" s="28"/>
      <c r="B5" s="437" t="s">
        <v>11</v>
      </c>
      <c r="C5" s="438"/>
      <c r="D5" s="439"/>
      <c r="E5" s="437" t="s">
        <v>13</v>
      </c>
      <c r="F5" s="438"/>
      <c r="G5" s="439"/>
      <c r="H5" s="440" t="s">
        <v>14</v>
      </c>
      <c r="I5" s="440"/>
      <c r="J5" s="441"/>
    </row>
    <row r="6" spans="1:10" ht="13.5">
      <c r="A6" s="29"/>
      <c r="B6" s="442" t="s">
        <v>11</v>
      </c>
      <c r="C6" s="60" t="s">
        <v>15</v>
      </c>
      <c r="D6" s="61" t="s">
        <v>17</v>
      </c>
      <c r="E6" s="442" t="s">
        <v>11</v>
      </c>
      <c r="F6" s="60" t="s">
        <v>15</v>
      </c>
      <c r="G6" s="61" t="s">
        <v>17</v>
      </c>
      <c r="H6" s="442" t="s">
        <v>11</v>
      </c>
      <c r="I6" s="60" t="s">
        <v>15</v>
      </c>
      <c r="J6" s="61" t="s">
        <v>17</v>
      </c>
    </row>
    <row r="7" spans="1:10" ht="14.25" thickBot="1">
      <c r="A7" s="89"/>
      <c r="B7" s="443"/>
      <c r="C7" s="106" t="s">
        <v>16</v>
      </c>
      <c r="D7" s="107" t="s">
        <v>18</v>
      </c>
      <c r="E7" s="443"/>
      <c r="F7" s="106" t="s">
        <v>16</v>
      </c>
      <c r="G7" s="107" t="s">
        <v>18</v>
      </c>
      <c r="H7" s="443"/>
      <c r="I7" s="106" t="s">
        <v>16</v>
      </c>
      <c r="J7" s="107" t="s">
        <v>18</v>
      </c>
    </row>
    <row r="8" spans="1:10" ht="20.25" customHeight="1">
      <c r="A8" s="172" t="s">
        <v>19</v>
      </c>
      <c r="B8" s="108">
        <f>E8+H8</f>
        <v>408726</v>
      </c>
      <c r="C8" s="109">
        <f>F8+I8</f>
        <v>236468</v>
      </c>
      <c r="D8" s="110">
        <f>G8+J8</f>
        <v>172258</v>
      </c>
      <c r="E8" s="108">
        <f>F8+G8</f>
        <v>186661</v>
      </c>
      <c r="F8" s="109">
        <f>SUM(F9:F31)</f>
        <v>100710</v>
      </c>
      <c r="G8" s="110">
        <f>SUM(G9:G31)</f>
        <v>85951</v>
      </c>
      <c r="H8" s="108">
        <f>SUM(I8:J8)</f>
        <v>222065</v>
      </c>
      <c r="I8" s="109">
        <f>SUM(I9:I31)</f>
        <v>135758</v>
      </c>
      <c r="J8" s="111">
        <f>SUM(J9:J31)</f>
        <v>86307</v>
      </c>
    </row>
    <row r="9" spans="1:10" ht="21.75" customHeight="1">
      <c r="A9" s="173" t="s">
        <v>20</v>
      </c>
      <c r="B9" s="90"/>
      <c r="C9" s="91"/>
      <c r="D9" s="92"/>
      <c r="E9" s="90"/>
      <c r="F9" s="91"/>
      <c r="G9" s="92"/>
      <c r="H9" s="90"/>
      <c r="I9" s="91"/>
      <c r="J9" s="97"/>
    </row>
    <row r="10" spans="1:10" ht="15" customHeight="1">
      <c r="A10" s="173" t="s">
        <v>21</v>
      </c>
      <c r="B10" s="90">
        <f>E10+H10</f>
        <v>13526</v>
      </c>
      <c r="C10" s="91">
        <f>F10+I10</f>
        <v>10032</v>
      </c>
      <c r="D10" s="92">
        <f>G10+J10</f>
        <v>3494</v>
      </c>
      <c r="E10" s="93">
        <f>F10+G10</f>
        <v>1374</v>
      </c>
      <c r="F10" s="91">
        <v>531</v>
      </c>
      <c r="G10" s="92">
        <v>843</v>
      </c>
      <c r="H10" s="90">
        <f aca="true" t="shared" si="0" ref="H10:H16">SUM(I10:J10)</f>
        <v>12152</v>
      </c>
      <c r="I10" s="91">
        <v>9501</v>
      </c>
      <c r="J10" s="97">
        <v>2651</v>
      </c>
    </row>
    <row r="11" spans="1:10" ht="19.5" customHeight="1">
      <c r="A11" s="173" t="s">
        <v>22</v>
      </c>
      <c r="B11" s="90">
        <f aca="true" t="shared" si="1" ref="B11:B16">E11+H11</f>
        <v>9525</v>
      </c>
      <c r="C11" s="91">
        <f aca="true" t="shared" si="2" ref="C11:C16">F11+I11</f>
        <v>6303</v>
      </c>
      <c r="D11" s="92">
        <f aca="true" t="shared" si="3" ref="D11:D16">G11+J11</f>
        <v>3222</v>
      </c>
      <c r="E11" s="93">
        <f aca="true" t="shared" si="4" ref="E11:E45">F11+G11</f>
        <v>826</v>
      </c>
      <c r="F11" s="91">
        <v>314</v>
      </c>
      <c r="G11" s="92">
        <v>512</v>
      </c>
      <c r="H11" s="90">
        <f t="shared" si="0"/>
        <v>8699</v>
      </c>
      <c r="I11" s="91">
        <v>5989</v>
      </c>
      <c r="J11" s="97">
        <v>2710</v>
      </c>
    </row>
    <row r="12" spans="1:10" ht="21.75" customHeight="1">
      <c r="A12" s="174" t="s">
        <v>23</v>
      </c>
      <c r="B12" s="90">
        <f t="shared" si="1"/>
        <v>15950</v>
      </c>
      <c r="C12" s="91">
        <f t="shared" si="2"/>
        <v>4735</v>
      </c>
      <c r="D12" s="92">
        <f t="shared" si="3"/>
        <v>11215</v>
      </c>
      <c r="E12" s="93">
        <f t="shared" si="4"/>
        <v>1211</v>
      </c>
      <c r="F12" s="91">
        <v>105</v>
      </c>
      <c r="G12" s="92">
        <v>1106</v>
      </c>
      <c r="H12" s="90">
        <f t="shared" si="0"/>
        <v>14739</v>
      </c>
      <c r="I12" s="91">
        <v>4630</v>
      </c>
      <c r="J12" s="97">
        <v>10109</v>
      </c>
    </row>
    <row r="13" spans="1:10" ht="13.5">
      <c r="A13" s="173" t="s">
        <v>24</v>
      </c>
      <c r="B13" s="90">
        <f t="shared" si="1"/>
        <v>55926</v>
      </c>
      <c r="C13" s="91">
        <f t="shared" si="2"/>
        <v>32839</v>
      </c>
      <c r="D13" s="92">
        <f t="shared" si="3"/>
        <v>23087</v>
      </c>
      <c r="E13" s="93">
        <f t="shared" si="4"/>
        <v>4327</v>
      </c>
      <c r="F13" s="91">
        <v>703</v>
      </c>
      <c r="G13" s="92">
        <v>3624</v>
      </c>
      <c r="H13" s="90">
        <f t="shared" si="0"/>
        <v>51599</v>
      </c>
      <c r="I13" s="91">
        <v>32136</v>
      </c>
      <c r="J13" s="97">
        <v>19463</v>
      </c>
    </row>
    <row r="14" spans="1:10" ht="13.5">
      <c r="A14" s="173" t="s">
        <v>25</v>
      </c>
      <c r="B14" s="90">
        <f t="shared" si="1"/>
        <v>4298</v>
      </c>
      <c r="C14" s="91">
        <f t="shared" si="2"/>
        <v>0</v>
      </c>
      <c r="D14" s="92">
        <f t="shared" si="3"/>
        <v>4298</v>
      </c>
      <c r="E14" s="93">
        <f t="shared" si="4"/>
        <v>690</v>
      </c>
      <c r="F14" s="91">
        <v>0</v>
      </c>
      <c r="G14" s="92">
        <v>690</v>
      </c>
      <c r="H14" s="90">
        <f t="shared" si="0"/>
        <v>3608</v>
      </c>
      <c r="I14" s="91">
        <v>0</v>
      </c>
      <c r="J14" s="97">
        <v>3608</v>
      </c>
    </row>
    <row r="15" spans="1:10" ht="13.5">
      <c r="A15" s="173" t="s">
        <v>26</v>
      </c>
      <c r="B15" s="90">
        <f t="shared" si="1"/>
        <v>14484</v>
      </c>
      <c r="C15" s="91">
        <f t="shared" si="2"/>
        <v>0</v>
      </c>
      <c r="D15" s="92">
        <f t="shared" si="3"/>
        <v>14484</v>
      </c>
      <c r="E15" s="93">
        <f t="shared" si="4"/>
        <v>1204</v>
      </c>
      <c r="F15" s="91">
        <v>0</v>
      </c>
      <c r="G15" s="92">
        <v>1204</v>
      </c>
      <c r="H15" s="90">
        <f t="shared" si="0"/>
        <v>13280</v>
      </c>
      <c r="I15" s="91">
        <v>0</v>
      </c>
      <c r="J15" s="97">
        <v>13280</v>
      </c>
    </row>
    <row r="16" spans="1:10" ht="13.5">
      <c r="A16" s="174" t="s">
        <v>27</v>
      </c>
      <c r="B16" s="90">
        <f t="shared" si="1"/>
        <v>34730</v>
      </c>
      <c r="C16" s="91">
        <f t="shared" si="2"/>
        <v>6789</v>
      </c>
      <c r="D16" s="92">
        <f t="shared" si="3"/>
        <v>27941</v>
      </c>
      <c r="E16" s="93">
        <f t="shared" si="4"/>
        <v>33588</v>
      </c>
      <c r="F16" s="91">
        <v>6713</v>
      </c>
      <c r="G16" s="92">
        <v>26875</v>
      </c>
      <c r="H16" s="90">
        <f t="shared" si="0"/>
        <v>1142</v>
      </c>
      <c r="I16" s="91">
        <v>76</v>
      </c>
      <c r="J16" s="97">
        <v>1066</v>
      </c>
    </row>
    <row r="17" spans="1:10" ht="13.5">
      <c r="A17" s="173" t="s">
        <v>28</v>
      </c>
      <c r="B17" s="90"/>
      <c r="C17" s="91"/>
      <c r="D17" s="92"/>
      <c r="E17" s="93"/>
      <c r="F17" s="91"/>
      <c r="G17" s="92"/>
      <c r="H17" s="90"/>
      <c r="I17" s="91"/>
      <c r="J17" s="97"/>
    </row>
    <row r="18" spans="1:10" ht="13.5">
      <c r="A18" s="173" t="s">
        <v>20</v>
      </c>
      <c r="B18" s="90">
        <f aca="true" t="shared" si="5" ref="B18:D19">E18+H18</f>
        <v>5644</v>
      </c>
      <c r="C18" s="91">
        <f t="shared" si="5"/>
        <v>2845</v>
      </c>
      <c r="D18" s="92">
        <f t="shared" si="5"/>
        <v>2799</v>
      </c>
      <c r="E18" s="93">
        <f t="shared" si="4"/>
        <v>823</v>
      </c>
      <c r="F18" s="91">
        <v>250</v>
      </c>
      <c r="G18" s="92">
        <v>573</v>
      </c>
      <c r="H18" s="90">
        <f>SUM(I18:J18)</f>
        <v>4821</v>
      </c>
      <c r="I18" s="91">
        <v>2595</v>
      </c>
      <c r="J18" s="97">
        <v>2226</v>
      </c>
    </row>
    <row r="19" spans="1:10" ht="13.5">
      <c r="A19" s="173" t="s">
        <v>24</v>
      </c>
      <c r="B19" s="90">
        <f t="shared" si="5"/>
        <v>6515</v>
      </c>
      <c r="C19" s="91">
        <f t="shared" si="5"/>
        <v>4080</v>
      </c>
      <c r="D19" s="92">
        <f t="shared" si="5"/>
        <v>2435</v>
      </c>
      <c r="E19" s="93">
        <f t="shared" si="4"/>
        <v>322</v>
      </c>
      <c r="F19" s="91">
        <v>208</v>
      </c>
      <c r="G19" s="92">
        <v>114</v>
      </c>
      <c r="H19" s="90">
        <f>SUM(I19:J19)</f>
        <v>6193</v>
      </c>
      <c r="I19" s="91">
        <v>3872</v>
      </c>
      <c r="J19" s="97">
        <v>2321</v>
      </c>
    </row>
    <row r="20" spans="1:10" ht="13.5">
      <c r="A20" s="173" t="s">
        <v>29</v>
      </c>
      <c r="B20" s="90"/>
      <c r="C20" s="91"/>
      <c r="D20" s="92"/>
      <c r="E20" s="93"/>
      <c r="F20" s="91"/>
      <c r="G20" s="92"/>
      <c r="H20" s="90"/>
      <c r="I20" s="91"/>
      <c r="J20" s="97"/>
    </row>
    <row r="21" spans="1:10" ht="13.5">
      <c r="A21" s="173" t="s">
        <v>20</v>
      </c>
      <c r="B21" s="90">
        <f aca="true" t="shared" si="6" ref="B21:D22">E21+H21</f>
        <v>1589</v>
      </c>
      <c r="C21" s="91">
        <f t="shared" si="6"/>
        <v>1128</v>
      </c>
      <c r="D21" s="92">
        <f t="shared" si="6"/>
        <v>461</v>
      </c>
      <c r="E21" s="93">
        <f t="shared" si="4"/>
        <v>3</v>
      </c>
      <c r="F21" s="91">
        <v>3</v>
      </c>
      <c r="G21" s="92">
        <v>0</v>
      </c>
      <c r="H21" s="90">
        <f>SUM(I21:J21)</f>
        <v>1586</v>
      </c>
      <c r="I21" s="91">
        <v>1125</v>
      </c>
      <c r="J21" s="97">
        <v>461</v>
      </c>
    </row>
    <row r="22" spans="1:10" ht="13.5">
      <c r="A22" s="173" t="s">
        <v>24</v>
      </c>
      <c r="B22" s="90">
        <f t="shared" si="6"/>
        <v>1535</v>
      </c>
      <c r="C22" s="91">
        <f t="shared" si="6"/>
        <v>1015</v>
      </c>
      <c r="D22" s="92">
        <f t="shared" si="6"/>
        <v>520</v>
      </c>
      <c r="E22" s="93">
        <f t="shared" si="4"/>
        <v>0</v>
      </c>
      <c r="F22" s="91">
        <v>0</v>
      </c>
      <c r="G22" s="92">
        <v>0</v>
      </c>
      <c r="H22" s="90">
        <f>SUM(I22:J22)</f>
        <v>1535</v>
      </c>
      <c r="I22" s="91">
        <v>1015</v>
      </c>
      <c r="J22" s="97">
        <v>520</v>
      </c>
    </row>
    <row r="23" spans="1:10" ht="22.5">
      <c r="A23" s="173" t="s">
        <v>30</v>
      </c>
      <c r="B23" s="90"/>
      <c r="C23" s="91"/>
      <c r="D23" s="92"/>
      <c r="E23" s="93"/>
      <c r="F23" s="91"/>
      <c r="G23" s="92"/>
      <c r="H23" s="90"/>
      <c r="I23" s="91"/>
      <c r="J23" s="97"/>
    </row>
    <row r="24" spans="1:10" ht="13.5">
      <c r="A24" s="173" t="s">
        <v>20</v>
      </c>
      <c r="B24" s="90">
        <f aca="true" t="shared" si="7" ref="B24:D25">E24+H24</f>
        <v>10077</v>
      </c>
      <c r="C24" s="91">
        <f t="shared" si="7"/>
        <v>7924</v>
      </c>
      <c r="D24" s="92">
        <f t="shared" si="7"/>
        <v>2153</v>
      </c>
      <c r="E24" s="93">
        <f t="shared" si="4"/>
        <v>729</v>
      </c>
      <c r="F24" s="91">
        <v>683</v>
      </c>
      <c r="G24" s="92">
        <v>46</v>
      </c>
      <c r="H24" s="90">
        <f>SUM(I24:J24)</f>
        <v>9348</v>
      </c>
      <c r="I24" s="91">
        <v>7241</v>
      </c>
      <c r="J24" s="97">
        <v>2107</v>
      </c>
    </row>
    <row r="25" spans="1:10" ht="13.5">
      <c r="A25" s="173" t="s">
        <v>24</v>
      </c>
      <c r="B25" s="90">
        <f t="shared" si="7"/>
        <v>8748</v>
      </c>
      <c r="C25" s="91">
        <f t="shared" si="7"/>
        <v>7775</v>
      </c>
      <c r="D25" s="92">
        <f t="shared" si="7"/>
        <v>973</v>
      </c>
      <c r="E25" s="93">
        <f t="shared" si="4"/>
        <v>172</v>
      </c>
      <c r="F25" s="91">
        <v>114</v>
      </c>
      <c r="G25" s="92">
        <v>58</v>
      </c>
      <c r="H25" s="90">
        <f>SUM(I25:J25)</f>
        <v>8576</v>
      </c>
      <c r="I25" s="91">
        <v>7661</v>
      </c>
      <c r="J25" s="97">
        <v>915</v>
      </c>
    </row>
    <row r="26" spans="1:10" ht="13.5">
      <c r="A26" s="173" t="s">
        <v>31</v>
      </c>
      <c r="B26" s="90"/>
      <c r="C26" s="91"/>
      <c r="D26" s="92"/>
      <c r="E26" s="93"/>
      <c r="F26" s="91"/>
      <c r="G26" s="92"/>
      <c r="H26" s="90"/>
      <c r="I26" s="91"/>
      <c r="J26" s="97"/>
    </row>
    <row r="27" spans="1:10" ht="13.5">
      <c r="A27" s="173" t="s">
        <v>20</v>
      </c>
      <c r="B27" s="90">
        <f>E27+H27</f>
        <v>30194</v>
      </c>
      <c r="C27" s="91">
        <f>F27+I27</f>
        <v>25428</v>
      </c>
      <c r="D27" s="92">
        <f>G27+J27</f>
        <v>4766</v>
      </c>
      <c r="E27" s="93">
        <f t="shared" si="4"/>
        <v>25733</v>
      </c>
      <c r="F27" s="91">
        <v>21636</v>
      </c>
      <c r="G27" s="92">
        <v>4097</v>
      </c>
      <c r="H27" s="90">
        <f>SUM(I27:J27)</f>
        <v>4461</v>
      </c>
      <c r="I27" s="91">
        <v>3792</v>
      </c>
      <c r="J27" s="97">
        <v>669</v>
      </c>
    </row>
    <row r="28" spans="1:10" ht="13.5">
      <c r="A28" s="173" t="s">
        <v>24</v>
      </c>
      <c r="B28" s="90">
        <f aca="true" t="shared" si="8" ref="B28:B33">E28+H28</f>
        <v>28458</v>
      </c>
      <c r="C28" s="91">
        <f aca="true" t="shared" si="9" ref="C28:C33">F28+I28</f>
        <v>23444</v>
      </c>
      <c r="D28" s="92">
        <f aca="true" t="shared" si="10" ref="D28:D33">G28+J28</f>
        <v>5014</v>
      </c>
      <c r="E28" s="93">
        <f t="shared" si="4"/>
        <v>23668</v>
      </c>
      <c r="F28" s="91">
        <v>19462</v>
      </c>
      <c r="G28" s="92">
        <v>4206</v>
      </c>
      <c r="H28" s="90">
        <f>SUM(I28:J28)</f>
        <v>4790</v>
      </c>
      <c r="I28" s="91">
        <v>3982</v>
      </c>
      <c r="J28" s="97">
        <v>808</v>
      </c>
    </row>
    <row r="29" spans="1:10" ht="13.5">
      <c r="A29" s="173" t="s">
        <v>32</v>
      </c>
      <c r="B29" s="90">
        <f t="shared" si="8"/>
        <v>71170</v>
      </c>
      <c r="C29" s="91">
        <f t="shared" si="9"/>
        <v>47903</v>
      </c>
      <c r="D29" s="92">
        <f t="shared" si="10"/>
        <v>23267</v>
      </c>
      <c r="E29" s="93">
        <f t="shared" si="4"/>
        <v>5866</v>
      </c>
      <c r="F29" s="91">
        <v>1233</v>
      </c>
      <c r="G29" s="92">
        <v>4633</v>
      </c>
      <c r="H29" s="90">
        <f>SUM(I29:J29)</f>
        <v>65304</v>
      </c>
      <c r="I29" s="91">
        <v>46670</v>
      </c>
      <c r="J29" s="97">
        <v>18634</v>
      </c>
    </row>
    <row r="30" spans="1:10" ht="13.5">
      <c r="A30" s="173" t="s">
        <v>33</v>
      </c>
      <c r="B30" s="90">
        <f t="shared" si="8"/>
        <v>66952</v>
      </c>
      <c r="C30" s="91">
        <f t="shared" si="9"/>
        <v>41028</v>
      </c>
      <c r="D30" s="92">
        <f t="shared" si="10"/>
        <v>25924</v>
      </c>
      <c r="E30" s="93">
        <f t="shared" si="4"/>
        <v>62863</v>
      </c>
      <c r="F30" s="91">
        <v>38327</v>
      </c>
      <c r="G30" s="92">
        <v>24536</v>
      </c>
      <c r="H30" s="90">
        <f>SUM(I30:J30)</f>
        <v>4089</v>
      </c>
      <c r="I30" s="91">
        <v>2701</v>
      </c>
      <c r="J30" s="97">
        <v>1388</v>
      </c>
    </row>
    <row r="31" spans="1:10" ht="14.25" thickBot="1">
      <c r="A31" s="176" t="s">
        <v>34</v>
      </c>
      <c r="B31" s="100">
        <f t="shared" si="8"/>
        <v>29405</v>
      </c>
      <c r="C31" s="95">
        <f t="shared" si="9"/>
        <v>13200</v>
      </c>
      <c r="D31" s="96">
        <f t="shared" si="10"/>
        <v>16205</v>
      </c>
      <c r="E31" s="112">
        <f t="shared" si="4"/>
        <v>23262</v>
      </c>
      <c r="F31" s="95">
        <v>10428</v>
      </c>
      <c r="G31" s="96">
        <v>12834</v>
      </c>
      <c r="H31" s="100">
        <f>SUM(I31:J31)</f>
        <v>6143</v>
      </c>
      <c r="I31" s="95">
        <v>2772</v>
      </c>
      <c r="J31" s="101">
        <v>3371</v>
      </c>
    </row>
    <row r="32" spans="1:10" ht="13.5">
      <c r="A32" s="175" t="s">
        <v>35</v>
      </c>
      <c r="B32" s="108">
        <f t="shared" si="8"/>
        <v>268895</v>
      </c>
      <c r="C32" s="109">
        <f t="shared" si="9"/>
        <v>138684</v>
      </c>
      <c r="D32" s="110">
        <f t="shared" si="10"/>
        <v>122463</v>
      </c>
      <c r="E32" s="108">
        <f t="shared" si="4"/>
        <v>235451</v>
      </c>
      <c r="F32" s="109">
        <f>SUM(F33:F36)</f>
        <v>125482</v>
      </c>
      <c r="G32" s="110">
        <f>SUM(G33:G36)</f>
        <v>109969</v>
      </c>
      <c r="H32" s="108">
        <f>SUM(H33:H37)</f>
        <v>33444</v>
      </c>
      <c r="I32" s="109">
        <f>SUM(I33:I36)</f>
        <v>13202</v>
      </c>
      <c r="J32" s="111">
        <f>SUM(J33:J36)</f>
        <v>12494</v>
      </c>
    </row>
    <row r="33" spans="1:10" ht="13.5">
      <c r="A33" s="173" t="s">
        <v>36</v>
      </c>
      <c r="B33" s="90">
        <f t="shared" si="8"/>
        <v>99928</v>
      </c>
      <c r="C33" s="91">
        <f t="shared" si="9"/>
        <v>67314</v>
      </c>
      <c r="D33" s="92">
        <f t="shared" si="10"/>
        <v>32614</v>
      </c>
      <c r="E33" s="93">
        <f t="shared" si="4"/>
        <v>98340</v>
      </c>
      <c r="F33" s="91">
        <v>66234</v>
      </c>
      <c r="G33" s="92">
        <v>32106</v>
      </c>
      <c r="H33" s="90">
        <f>SUM(I33:J33)</f>
        <v>1588</v>
      </c>
      <c r="I33" s="91">
        <v>1080</v>
      </c>
      <c r="J33" s="97">
        <v>508</v>
      </c>
    </row>
    <row r="34" spans="1:10" ht="13.5">
      <c r="A34" s="173" t="s">
        <v>37</v>
      </c>
      <c r="B34" s="90">
        <f aca="true" t="shared" si="11" ref="B34:D38">E34+H34</f>
        <v>20441</v>
      </c>
      <c r="C34" s="91">
        <f t="shared" si="11"/>
        <v>0</v>
      </c>
      <c r="D34" s="92">
        <f t="shared" si="11"/>
        <v>20441</v>
      </c>
      <c r="E34" s="93">
        <f t="shared" si="4"/>
        <v>14217</v>
      </c>
      <c r="F34" s="91">
        <v>0</v>
      </c>
      <c r="G34" s="92">
        <v>14217</v>
      </c>
      <c r="H34" s="90">
        <f>SUM(I34:J34)</f>
        <v>6224</v>
      </c>
      <c r="I34" s="91">
        <v>0</v>
      </c>
      <c r="J34" s="97">
        <v>6224</v>
      </c>
    </row>
    <row r="35" spans="1:10" ht="13.5">
      <c r="A35" s="173" t="s">
        <v>38</v>
      </c>
      <c r="B35" s="90">
        <f t="shared" si="11"/>
        <v>126804</v>
      </c>
      <c r="C35" s="91">
        <f t="shared" si="11"/>
        <v>64190</v>
      </c>
      <c r="D35" s="92">
        <f t="shared" si="11"/>
        <v>62614</v>
      </c>
      <c r="E35" s="93">
        <f t="shared" si="4"/>
        <v>109330</v>
      </c>
      <c r="F35" s="91">
        <v>52140</v>
      </c>
      <c r="G35" s="92">
        <v>57190</v>
      </c>
      <c r="H35" s="90">
        <f>SUM(I35:J35)</f>
        <v>17474</v>
      </c>
      <c r="I35" s="91">
        <v>12050</v>
      </c>
      <c r="J35" s="97">
        <v>5424</v>
      </c>
    </row>
    <row r="36" spans="1:10" ht="14.25" thickBot="1">
      <c r="A36" s="176" t="s">
        <v>39</v>
      </c>
      <c r="B36" s="100">
        <f t="shared" si="11"/>
        <v>13974</v>
      </c>
      <c r="C36" s="95">
        <f t="shared" si="11"/>
        <v>7180</v>
      </c>
      <c r="D36" s="96">
        <f t="shared" si="11"/>
        <v>6794</v>
      </c>
      <c r="E36" s="112">
        <f t="shared" si="4"/>
        <v>13564</v>
      </c>
      <c r="F36" s="95">
        <v>7108</v>
      </c>
      <c r="G36" s="96">
        <v>6456</v>
      </c>
      <c r="H36" s="100">
        <f>SUM(I36:J36)</f>
        <v>410</v>
      </c>
      <c r="I36" s="95">
        <v>72</v>
      </c>
      <c r="J36" s="101">
        <v>338</v>
      </c>
    </row>
    <row r="37" spans="1:10" ht="13.5">
      <c r="A37" s="175" t="s">
        <v>40</v>
      </c>
      <c r="B37" s="113">
        <f t="shared" si="11"/>
        <v>13078</v>
      </c>
      <c r="C37" s="114">
        <f t="shared" si="11"/>
        <v>4589</v>
      </c>
      <c r="D37" s="115">
        <f t="shared" si="11"/>
        <v>8489</v>
      </c>
      <c r="E37" s="108">
        <f t="shared" si="4"/>
        <v>5330</v>
      </c>
      <c r="F37" s="109">
        <v>2168</v>
      </c>
      <c r="G37" s="110">
        <v>3162</v>
      </c>
      <c r="H37" s="108">
        <f>SUM(I37:J37)</f>
        <v>7748</v>
      </c>
      <c r="I37" s="109">
        <v>2421</v>
      </c>
      <c r="J37" s="111">
        <v>5327</v>
      </c>
    </row>
    <row r="38" spans="1:10" ht="14.25" thickBot="1">
      <c r="A38" s="177" t="s">
        <v>41</v>
      </c>
      <c r="B38" s="94">
        <f t="shared" si="11"/>
        <v>690699</v>
      </c>
      <c r="C38" s="116">
        <f t="shared" si="11"/>
        <v>379741</v>
      </c>
      <c r="D38" s="117">
        <f t="shared" si="11"/>
        <v>303210</v>
      </c>
      <c r="E38" s="94">
        <f t="shared" si="4"/>
        <v>427442</v>
      </c>
      <c r="F38" s="116">
        <f>F8+F32+F37</f>
        <v>228360</v>
      </c>
      <c r="G38" s="117">
        <f>G8+G32+G37</f>
        <v>199082</v>
      </c>
      <c r="H38" s="94">
        <f>H8+H32+H37</f>
        <v>263257</v>
      </c>
      <c r="I38" s="116">
        <f>I8+I32+I37</f>
        <v>151381</v>
      </c>
      <c r="J38" s="118">
        <f>J8+J32+J37</f>
        <v>104128</v>
      </c>
    </row>
    <row r="39" spans="1:10" ht="13.5">
      <c r="A39" s="175" t="s">
        <v>42</v>
      </c>
      <c r="B39" s="119">
        <f>E39+H39</f>
        <v>7220</v>
      </c>
      <c r="C39" s="120"/>
      <c r="D39" s="121"/>
      <c r="E39" s="119">
        <v>4437</v>
      </c>
      <c r="F39" s="120"/>
      <c r="G39" s="122"/>
      <c r="H39" s="119">
        <v>2783</v>
      </c>
      <c r="I39" s="114"/>
      <c r="J39" s="123"/>
    </row>
    <row r="40" spans="1:10" ht="14.25" thickBot="1">
      <c r="A40" s="177" t="s">
        <v>41</v>
      </c>
      <c r="B40" s="94">
        <f>B38+B39</f>
        <v>697919</v>
      </c>
      <c r="C40" s="116"/>
      <c r="D40" s="117"/>
      <c r="E40" s="94">
        <f>E38+E39</f>
        <v>431879</v>
      </c>
      <c r="F40" s="116"/>
      <c r="G40" s="124"/>
      <c r="H40" s="94">
        <f>H38+H39</f>
        <v>266040</v>
      </c>
      <c r="I40" s="95"/>
      <c r="J40" s="118"/>
    </row>
    <row r="41" spans="1:10" ht="13.5">
      <c r="A41" s="180" t="s">
        <v>58</v>
      </c>
      <c r="B41" s="113">
        <f>E41+H41</f>
        <v>35325</v>
      </c>
      <c r="C41" s="114"/>
      <c r="D41" s="115"/>
      <c r="E41" s="119">
        <v>13924</v>
      </c>
      <c r="F41" s="114"/>
      <c r="G41" s="122"/>
      <c r="H41" s="113">
        <v>21401</v>
      </c>
      <c r="I41" s="114"/>
      <c r="J41" s="125"/>
    </row>
    <row r="42" spans="1:10" ht="14.25" thickBot="1">
      <c r="A42" s="177" t="s">
        <v>41</v>
      </c>
      <c r="B42" s="94">
        <f>SUM(B40:B41)</f>
        <v>733244</v>
      </c>
      <c r="C42" s="116"/>
      <c r="D42" s="117"/>
      <c r="E42" s="94">
        <f>SUM(E40:E41)</f>
        <v>445803</v>
      </c>
      <c r="F42" s="116"/>
      <c r="G42" s="124"/>
      <c r="H42" s="94">
        <f>SUM(H40:H41)</f>
        <v>287441</v>
      </c>
      <c r="I42" s="95"/>
      <c r="J42" s="118"/>
    </row>
    <row r="43" spans="1:10" ht="13.5">
      <c r="A43" s="175" t="s">
        <v>44</v>
      </c>
      <c r="B43" s="108">
        <f aca="true" t="shared" si="12" ref="B43:C45">E43</f>
        <v>899804</v>
      </c>
      <c r="C43" s="109">
        <f t="shared" si="12"/>
        <v>157699</v>
      </c>
      <c r="D43" s="110">
        <f>G43</f>
        <v>742105</v>
      </c>
      <c r="E43" s="108">
        <f t="shared" si="4"/>
        <v>899804</v>
      </c>
      <c r="F43" s="109">
        <f>SUM(F44:F45)</f>
        <v>157699</v>
      </c>
      <c r="G43" s="110">
        <f>SUM(G44:G45)</f>
        <v>742105</v>
      </c>
      <c r="H43" s="113"/>
      <c r="I43" s="109"/>
      <c r="J43" s="126"/>
    </row>
    <row r="44" spans="1:10" ht="13.5">
      <c r="A44" s="173" t="s">
        <v>45</v>
      </c>
      <c r="B44" s="90">
        <f t="shared" si="12"/>
        <v>550176</v>
      </c>
      <c r="C44" s="91">
        <f t="shared" si="12"/>
        <v>165</v>
      </c>
      <c r="D44" s="92">
        <f>G44</f>
        <v>550011</v>
      </c>
      <c r="E44" s="93">
        <f t="shared" si="4"/>
        <v>550176</v>
      </c>
      <c r="F44" s="91">
        <v>165</v>
      </c>
      <c r="G44" s="92">
        <v>550011</v>
      </c>
      <c r="H44" s="99"/>
      <c r="I44" s="91"/>
      <c r="J44" s="98"/>
    </row>
    <row r="45" spans="1:10" ht="14.25" thickBot="1">
      <c r="A45" s="176" t="s">
        <v>46</v>
      </c>
      <c r="B45" s="100">
        <f t="shared" si="12"/>
        <v>349628</v>
      </c>
      <c r="C45" s="95">
        <f t="shared" si="12"/>
        <v>157534</v>
      </c>
      <c r="D45" s="96">
        <f>G45</f>
        <v>192094</v>
      </c>
      <c r="E45" s="112">
        <f t="shared" si="4"/>
        <v>349628</v>
      </c>
      <c r="F45" s="95">
        <v>157534</v>
      </c>
      <c r="G45" s="96">
        <v>192094</v>
      </c>
      <c r="H45" s="127"/>
      <c r="I45" s="95"/>
      <c r="J45" s="128"/>
    </row>
    <row r="46" spans="1:10" ht="14.25" thickBot="1">
      <c r="A46" s="179" t="s">
        <v>47</v>
      </c>
      <c r="B46" s="132">
        <f>E46</f>
        <v>29783</v>
      </c>
      <c r="C46" s="133"/>
      <c r="D46" s="134"/>
      <c r="E46" s="132">
        <v>29783</v>
      </c>
      <c r="F46" s="135"/>
      <c r="G46" s="136"/>
      <c r="H46" s="137"/>
      <c r="I46" s="135"/>
      <c r="J46" s="138"/>
    </row>
    <row r="47" spans="1:10" ht="14.25" thickBot="1">
      <c r="A47" s="179" t="s">
        <v>48</v>
      </c>
      <c r="B47" s="129">
        <f>B42+B43+B46</f>
        <v>1662831</v>
      </c>
      <c r="C47" s="37"/>
      <c r="D47" s="130"/>
      <c r="E47" s="129"/>
      <c r="F47" s="37"/>
      <c r="G47" s="130"/>
      <c r="H47" s="131"/>
      <c r="I47" s="37"/>
      <c r="J47" s="38"/>
    </row>
  </sheetData>
  <mergeCells count="6">
    <mergeCell ref="B5:D5"/>
    <mergeCell ref="E5:G5"/>
    <mergeCell ref="H5:J5"/>
    <mergeCell ref="B6:B7"/>
    <mergeCell ref="E6:E7"/>
    <mergeCell ref="H6:H7"/>
  </mergeCells>
  <printOptions/>
  <pageMargins left="0.75" right="0.75" top="1" bottom="1" header="0.512" footer="0.512"/>
  <pageSetup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95"/>
  <sheetViews>
    <sheetView zoomScale="75" zoomScaleNormal="75" zoomScaleSheetLayoutView="100" workbookViewId="0" topLeftCell="A1">
      <selection activeCell="M27" sqref="M27"/>
    </sheetView>
  </sheetViews>
  <sheetFormatPr defaultColWidth="9.00390625" defaultRowHeight="13.5"/>
  <cols>
    <col min="1" max="1" width="26.25390625" style="0" customWidth="1"/>
    <col min="2" max="2" width="10.125" style="0" customWidth="1"/>
    <col min="3" max="4" width="11.00390625" style="0" bestFit="1" customWidth="1"/>
    <col min="5" max="5" width="11.125" style="0" bestFit="1" customWidth="1"/>
    <col min="6" max="9" width="11.00390625" style="0" bestFit="1" customWidth="1"/>
    <col min="10" max="10" width="9.75390625" style="0" bestFit="1" customWidth="1"/>
  </cols>
  <sheetData>
    <row r="2" ht="18.75">
      <c r="B2" s="1" t="s">
        <v>55</v>
      </c>
    </row>
    <row r="4" ht="14.25" thickBot="1">
      <c r="D4" t="s">
        <v>49</v>
      </c>
    </row>
    <row r="5" spans="1:10" ht="13.5">
      <c r="A5" s="28"/>
      <c r="B5" s="437" t="s">
        <v>12</v>
      </c>
      <c r="C5" s="438"/>
      <c r="D5" s="439"/>
      <c r="E5" s="437" t="s">
        <v>13</v>
      </c>
      <c r="F5" s="438"/>
      <c r="G5" s="439"/>
      <c r="H5" s="440" t="s">
        <v>14</v>
      </c>
      <c r="I5" s="440"/>
      <c r="J5" s="441"/>
    </row>
    <row r="6" spans="1:10" s="7" customFormat="1" ht="13.5">
      <c r="A6" s="29"/>
      <c r="B6" s="442" t="s">
        <v>11</v>
      </c>
      <c r="C6" s="60" t="s">
        <v>15</v>
      </c>
      <c r="D6" s="61" t="s">
        <v>17</v>
      </c>
      <c r="E6" s="442" t="s">
        <v>11</v>
      </c>
      <c r="F6" s="60" t="s">
        <v>15</v>
      </c>
      <c r="G6" s="61" t="s">
        <v>17</v>
      </c>
      <c r="H6" s="442" t="s">
        <v>11</v>
      </c>
      <c r="I6" s="60" t="s">
        <v>15</v>
      </c>
      <c r="J6" s="61" t="s">
        <v>17</v>
      </c>
    </row>
    <row r="7" spans="1:10" ht="15" customHeight="1" thickBot="1">
      <c r="A7" s="89"/>
      <c r="B7" s="443"/>
      <c r="C7" s="106" t="s">
        <v>16</v>
      </c>
      <c r="D7" s="107" t="s">
        <v>18</v>
      </c>
      <c r="E7" s="443"/>
      <c r="F7" s="106" t="s">
        <v>16</v>
      </c>
      <c r="G7" s="107" t="s">
        <v>18</v>
      </c>
      <c r="H7" s="443"/>
      <c r="I7" s="106" t="s">
        <v>16</v>
      </c>
      <c r="J7" s="107" t="s">
        <v>18</v>
      </c>
    </row>
    <row r="8" spans="1:10" ht="13.5">
      <c r="A8" s="172" t="s">
        <v>19</v>
      </c>
      <c r="B8" s="102">
        <f>E8+H8</f>
        <v>351713</v>
      </c>
      <c r="C8" s="103">
        <f aca="true" t="shared" si="0" ref="C8:D22">F8+I8</f>
        <v>202016</v>
      </c>
      <c r="D8" s="104">
        <f t="shared" si="0"/>
        <v>149697</v>
      </c>
      <c r="E8" s="102">
        <f>SUM(F8:G8)</f>
        <v>159927</v>
      </c>
      <c r="F8" s="103">
        <f>SUM(F9:F31)</f>
        <v>86200</v>
      </c>
      <c r="G8" s="139">
        <f>SUM(G9:G31)</f>
        <v>73727</v>
      </c>
      <c r="H8" s="102">
        <f>SUM(I8:J8)</f>
        <v>191786</v>
      </c>
      <c r="I8" s="103">
        <f>SUM(I9:I31)</f>
        <v>115816</v>
      </c>
      <c r="J8" s="105">
        <f>SUM(J9:J31)</f>
        <v>75970</v>
      </c>
    </row>
    <row r="9" spans="1:10" ht="13.5">
      <c r="A9" s="173" t="s">
        <v>20</v>
      </c>
      <c r="B9" s="90"/>
      <c r="C9" s="91"/>
      <c r="D9" s="92"/>
      <c r="E9" s="90"/>
      <c r="F9" s="91"/>
      <c r="G9" s="140"/>
      <c r="H9" s="90"/>
      <c r="I9" s="91"/>
      <c r="J9" s="97"/>
    </row>
    <row r="10" spans="1:10" ht="13.5">
      <c r="A10" s="173" t="s">
        <v>21</v>
      </c>
      <c r="B10" s="90">
        <f aca="true" t="shared" si="1" ref="B10:B16">E10+H10</f>
        <v>11937</v>
      </c>
      <c r="C10" s="91">
        <f t="shared" si="0"/>
        <v>8701</v>
      </c>
      <c r="D10" s="92">
        <f t="shared" si="0"/>
        <v>3236</v>
      </c>
      <c r="E10" s="90">
        <f aca="true" t="shared" si="2" ref="E10:E37">SUM(F10:G10)</f>
        <v>1152</v>
      </c>
      <c r="F10" s="91">
        <v>502</v>
      </c>
      <c r="G10" s="140">
        <v>650</v>
      </c>
      <c r="H10" s="90">
        <f aca="true" t="shared" si="3" ref="H10:H37">SUM(I10:J10)</f>
        <v>10785</v>
      </c>
      <c r="I10" s="91">
        <v>8199</v>
      </c>
      <c r="J10" s="97">
        <v>2586</v>
      </c>
    </row>
    <row r="11" spans="1:10" ht="13.5">
      <c r="A11" s="173" t="s">
        <v>22</v>
      </c>
      <c r="B11" s="90">
        <f t="shared" si="1"/>
        <v>7382</v>
      </c>
      <c r="C11" s="91">
        <f t="shared" si="0"/>
        <v>5553</v>
      </c>
      <c r="D11" s="92">
        <f t="shared" si="0"/>
        <v>1829</v>
      </c>
      <c r="E11" s="90">
        <f t="shared" si="2"/>
        <v>581</v>
      </c>
      <c r="F11" s="91">
        <v>234</v>
      </c>
      <c r="G11" s="140">
        <v>347</v>
      </c>
      <c r="H11" s="90">
        <f t="shared" si="3"/>
        <v>6801</v>
      </c>
      <c r="I11" s="91">
        <v>5319</v>
      </c>
      <c r="J11" s="97">
        <v>1482</v>
      </c>
    </row>
    <row r="12" spans="1:10" ht="13.5">
      <c r="A12" s="174" t="s">
        <v>23</v>
      </c>
      <c r="B12" s="90">
        <f t="shared" si="1"/>
        <v>14778</v>
      </c>
      <c r="C12" s="91">
        <f t="shared" si="0"/>
        <v>3492</v>
      </c>
      <c r="D12" s="92">
        <f t="shared" si="0"/>
        <v>11286</v>
      </c>
      <c r="E12" s="90">
        <f t="shared" si="2"/>
        <v>1992</v>
      </c>
      <c r="F12" s="91">
        <v>27</v>
      </c>
      <c r="G12" s="140">
        <v>1965</v>
      </c>
      <c r="H12" s="90">
        <f t="shared" si="3"/>
        <v>12786</v>
      </c>
      <c r="I12" s="91">
        <v>3465</v>
      </c>
      <c r="J12" s="97">
        <v>9321</v>
      </c>
    </row>
    <row r="13" spans="1:10" ht="13.5">
      <c r="A13" s="173" t="s">
        <v>24</v>
      </c>
      <c r="B13" s="90">
        <f t="shared" si="1"/>
        <v>48992</v>
      </c>
      <c r="C13" s="91">
        <f t="shared" si="0"/>
        <v>26989</v>
      </c>
      <c r="D13" s="92">
        <f t="shared" si="0"/>
        <v>22003</v>
      </c>
      <c r="E13" s="90">
        <f t="shared" si="2"/>
        <v>4301</v>
      </c>
      <c r="F13" s="91">
        <v>789</v>
      </c>
      <c r="G13" s="140">
        <v>3512</v>
      </c>
      <c r="H13" s="90">
        <f t="shared" si="3"/>
        <v>44691</v>
      </c>
      <c r="I13" s="91">
        <v>26200</v>
      </c>
      <c r="J13" s="97">
        <v>18491</v>
      </c>
    </row>
    <row r="14" spans="1:10" ht="13.5">
      <c r="A14" s="173" t="s">
        <v>25</v>
      </c>
      <c r="B14" s="90">
        <f t="shared" si="1"/>
        <v>3198</v>
      </c>
      <c r="C14" s="91">
        <f t="shared" si="0"/>
        <v>0</v>
      </c>
      <c r="D14" s="92">
        <f t="shared" si="0"/>
        <v>3198</v>
      </c>
      <c r="E14" s="90">
        <f t="shared" si="2"/>
        <v>396</v>
      </c>
      <c r="F14" s="91">
        <v>0</v>
      </c>
      <c r="G14" s="140">
        <v>396</v>
      </c>
      <c r="H14" s="90">
        <f t="shared" si="3"/>
        <v>2802</v>
      </c>
      <c r="I14" s="91">
        <v>0</v>
      </c>
      <c r="J14" s="97">
        <v>2802</v>
      </c>
    </row>
    <row r="15" spans="1:10" ht="13.5">
      <c r="A15" s="173" t="s">
        <v>26</v>
      </c>
      <c r="B15" s="90">
        <f t="shared" si="1"/>
        <v>13506</v>
      </c>
      <c r="C15" s="91">
        <f t="shared" si="0"/>
        <v>0</v>
      </c>
      <c r="D15" s="92">
        <f t="shared" si="0"/>
        <v>13506</v>
      </c>
      <c r="E15" s="90">
        <f t="shared" si="2"/>
        <v>1250</v>
      </c>
      <c r="F15" s="91">
        <v>0</v>
      </c>
      <c r="G15" s="140">
        <v>1250</v>
      </c>
      <c r="H15" s="90">
        <f t="shared" si="3"/>
        <v>12256</v>
      </c>
      <c r="I15" s="91">
        <v>0</v>
      </c>
      <c r="J15" s="97">
        <v>12256</v>
      </c>
    </row>
    <row r="16" spans="1:10" ht="13.5">
      <c r="A16" s="174" t="s">
        <v>27</v>
      </c>
      <c r="B16" s="90">
        <f t="shared" si="1"/>
        <v>26273</v>
      </c>
      <c r="C16" s="91">
        <f t="shared" si="0"/>
        <v>5305</v>
      </c>
      <c r="D16" s="92">
        <f t="shared" si="0"/>
        <v>20968</v>
      </c>
      <c r="E16" s="90">
        <f t="shared" si="2"/>
        <v>25464</v>
      </c>
      <c r="F16" s="91">
        <v>5257</v>
      </c>
      <c r="G16" s="140">
        <v>20207</v>
      </c>
      <c r="H16" s="90">
        <f t="shared" si="3"/>
        <v>809</v>
      </c>
      <c r="I16" s="91">
        <v>48</v>
      </c>
      <c r="J16" s="97">
        <v>761</v>
      </c>
    </row>
    <row r="17" spans="1:10" ht="13.5">
      <c r="A17" s="173" t="s">
        <v>28</v>
      </c>
      <c r="B17" s="90"/>
      <c r="C17" s="91"/>
      <c r="D17" s="92"/>
      <c r="E17" s="90"/>
      <c r="F17" s="91"/>
      <c r="G17" s="140"/>
      <c r="H17" s="90"/>
      <c r="I17" s="91"/>
      <c r="J17" s="97"/>
    </row>
    <row r="18" spans="1:10" ht="13.5">
      <c r="A18" s="173" t="s">
        <v>20</v>
      </c>
      <c r="B18" s="90">
        <f>E18+H18</f>
        <v>7718</v>
      </c>
      <c r="C18" s="91">
        <f t="shared" si="0"/>
        <v>2456</v>
      </c>
      <c r="D18" s="92">
        <f t="shared" si="0"/>
        <v>5262</v>
      </c>
      <c r="E18" s="90">
        <f t="shared" si="2"/>
        <v>3590</v>
      </c>
      <c r="F18" s="91">
        <v>329</v>
      </c>
      <c r="G18" s="140">
        <v>3261</v>
      </c>
      <c r="H18" s="90">
        <f t="shared" si="3"/>
        <v>4128</v>
      </c>
      <c r="I18" s="91">
        <v>2127</v>
      </c>
      <c r="J18" s="97">
        <v>2001</v>
      </c>
    </row>
    <row r="19" spans="1:10" ht="13.5">
      <c r="A19" s="173" t="s">
        <v>24</v>
      </c>
      <c r="B19" s="90">
        <f>E19+H19</f>
        <v>5848</v>
      </c>
      <c r="C19" s="91">
        <f t="shared" si="0"/>
        <v>3764</v>
      </c>
      <c r="D19" s="92">
        <f t="shared" si="0"/>
        <v>2084</v>
      </c>
      <c r="E19" s="90">
        <f t="shared" si="2"/>
        <v>199</v>
      </c>
      <c r="F19" s="91">
        <v>186</v>
      </c>
      <c r="G19" s="140">
        <v>13</v>
      </c>
      <c r="H19" s="90">
        <f t="shared" si="3"/>
        <v>5649</v>
      </c>
      <c r="I19" s="91">
        <v>3578</v>
      </c>
      <c r="J19" s="97">
        <v>2071</v>
      </c>
    </row>
    <row r="20" spans="1:10" ht="13.5">
      <c r="A20" s="173" t="s">
        <v>29</v>
      </c>
      <c r="B20" s="90"/>
      <c r="C20" s="91"/>
      <c r="D20" s="92"/>
      <c r="E20" s="90"/>
      <c r="F20" s="91"/>
      <c r="G20" s="140"/>
      <c r="H20" s="90"/>
      <c r="I20" s="91"/>
      <c r="J20" s="97"/>
    </row>
    <row r="21" spans="1:10" ht="13.5">
      <c r="A21" s="173" t="s">
        <v>20</v>
      </c>
      <c r="B21" s="90">
        <f>E21+H21</f>
        <v>931</v>
      </c>
      <c r="C21" s="91">
        <f t="shared" si="0"/>
        <v>679</v>
      </c>
      <c r="D21" s="92">
        <f t="shared" si="0"/>
        <v>252</v>
      </c>
      <c r="E21" s="90">
        <f t="shared" si="2"/>
        <v>3</v>
      </c>
      <c r="F21" s="91">
        <v>2</v>
      </c>
      <c r="G21" s="140">
        <v>1</v>
      </c>
      <c r="H21" s="90">
        <f t="shared" si="3"/>
        <v>928</v>
      </c>
      <c r="I21" s="91">
        <v>677</v>
      </c>
      <c r="J21" s="97">
        <v>251</v>
      </c>
    </row>
    <row r="22" spans="1:10" ht="13.5">
      <c r="A22" s="173" t="s">
        <v>24</v>
      </c>
      <c r="B22" s="90">
        <f>E22+H22</f>
        <v>1015</v>
      </c>
      <c r="C22" s="91">
        <f t="shared" si="0"/>
        <v>724</v>
      </c>
      <c r="D22" s="92">
        <f t="shared" si="0"/>
        <v>291</v>
      </c>
      <c r="E22" s="90">
        <f t="shared" si="2"/>
        <v>0</v>
      </c>
      <c r="F22" s="91">
        <v>0</v>
      </c>
      <c r="G22" s="140">
        <v>0</v>
      </c>
      <c r="H22" s="90">
        <f t="shared" si="3"/>
        <v>1015</v>
      </c>
      <c r="I22" s="91">
        <v>724</v>
      </c>
      <c r="J22" s="97">
        <v>291</v>
      </c>
    </row>
    <row r="23" spans="1:10" ht="13.5">
      <c r="A23" s="173" t="s">
        <v>30</v>
      </c>
      <c r="B23" s="90"/>
      <c r="C23" s="91"/>
      <c r="D23" s="92"/>
      <c r="E23" s="90"/>
      <c r="F23" s="91"/>
      <c r="G23" s="140"/>
      <c r="H23" s="90"/>
      <c r="I23" s="91"/>
      <c r="J23" s="97"/>
    </row>
    <row r="24" spans="1:10" ht="13.5">
      <c r="A24" s="173" t="s">
        <v>20</v>
      </c>
      <c r="B24" s="90">
        <f aca="true" t="shared" si="4" ref="B24:D25">E24+H24</f>
        <v>7201</v>
      </c>
      <c r="C24" s="91">
        <f t="shared" si="4"/>
        <v>5549</v>
      </c>
      <c r="D24" s="92">
        <f t="shared" si="4"/>
        <v>1652</v>
      </c>
      <c r="E24" s="90">
        <f t="shared" si="2"/>
        <v>359</v>
      </c>
      <c r="F24" s="91">
        <v>324</v>
      </c>
      <c r="G24" s="140">
        <v>35</v>
      </c>
      <c r="H24" s="90">
        <f t="shared" si="3"/>
        <v>6842</v>
      </c>
      <c r="I24" s="91">
        <v>5225</v>
      </c>
      <c r="J24" s="97">
        <v>1617</v>
      </c>
    </row>
    <row r="25" spans="1:10" ht="13.5">
      <c r="A25" s="173" t="s">
        <v>24</v>
      </c>
      <c r="B25" s="90">
        <f t="shared" si="4"/>
        <v>6729</v>
      </c>
      <c r="C25" s="91">
        <f t="shared" si="4"/>
        <v>5812</v>
      </c>
      <c r="D25" s="92">
        <f t="shared" si="4"/>
        <v>917</v>
      </c>
      <c r="E25" s="90">
        <f t="shared" si="2"/>
        <v>14</v>
      </c>
      <c r="F25" s="91">
        <v>6</v>
      </c>
      <c r="G25" s="140">
        <v>8</v>
      </c>
      <c r="H25" s="90">
        <f t="shared" si="3"/>
        <v>6715</v>
      </c>
      <c r="I25" s="91">
        <v>5806</v>
      </c>
      <c r="J25" s="97">
        <v>909</v>
      </c>
    </row>
    <row r="26" spans="1:10" ht="13.5">
      <c r="A26" s="173" t="s">
        <v>31</v>
      </c>
      <c r="B26" s="90"/>
      <c r="C26" s="91"/>
      <c r="D26" s="92"/>
      <c r="E26" s="90"/>
      <c r="F26" s="91"/>
      <c r="G26" s="140"/>
      <c r="H26" s="90"/>
      <c r="I26" s="91"/>
      <c r="J26" s="97"/>
    </row>
    <row r="27" spans="1:10" ht="13.5">
      <c r="A27" s="173" t="s">
        <v>20</v>
      </c>
      <c r="B27" s="90">
        <f aca="true" t="shared" si="5" ref="B27:D31">E27+H27</f>
        <v>27001</v>
      </c>
      <c r="C27" s="91">
        <f t="shared" si="5"/>
        <v>22662</v>
      </c>
      <c r="D27" s="92">
        <f t="shared" si="5"/>
        <v>4339</v>
      </c>
      <c r="E27" s="90">
        <f t="shared" si="2"/>
        <v>20979</v>
      </c>
      <c r="F27" s="91">
        <v>17120</v>
      </c>
      <c r="G27" s="140">
        <v>3859</v>
      </c>
      <c r="H27" s="90">
        <f t="shared" si="3"/>
        <v>6022</v>
      </c>
      <c r="I27" s="91">
        <v>5542</v>
      </c>
      <c r="J27" s="97">
        <v>480</v>
      </c>
    </row>
    <row r="28" spans="1:10" ht="13.5">
      <c r="A28" s="173" t="s">
        <v>24</v>
      </c>
      <c r="B28" s="90">
        <f t="shared" si="5"/>
        <v>25015</v>
      </c>
      <c r="C28" s="91">
        <f t="shared" si="5"/>
        <v>20814</v>
      </c>
      <c r="D28" s="92">
        <f t="shared" si="5"/>
        <v>4201</v>
      </c>
      <c r="E28" s="90">
        <f t="shared" si="2"/>
        <v>21181</v>
      </c>
      <c r="F28" s="91">
        <v>17864</v>
      </c>
      <c r="G28" s="140">
        <v>3317</v>
      </c>
      <c r="H28" s="90">
        <f t="shared" si="3"/>
        <v>3834</v>
      </c>
      <c r="I28" s="91">
        <v>2950</v>
      </c>
      <c r="J28" s="97">
        <v>884</v>
      </c>
    </row>
    <row r="29" spans="1:10" ht="13.5">
      <c r="A29" s="173" t="s">
        <v>32</v>
      </c>
      <c r="B29" s="90">
        <f t="shared" si="5"/>
        <v>62242</v>
      </c>
      <c r="C29" s="91">
        <f t="shared" si="5"/>
        <v>43722</v>
      </c>
      <c r="D29" s="92">
        <f t="shared" si="5"/>
        <v>18520</v>
      </c>
      <c r="E29" s="90">
        <f t="shared" si="2"/>
        <v>4187</v>
      </c>
      <c r="F29" s="91">
        <v>1274</v>
      </c>
      <c r="G29" s="140">
        <v>2913</v>
      </c>
      <c r="H29" s="90">
        <f t="shared" si="3"/>
        <v>58055</v>
      </c>
      <c r="I29" s="91">
        <v>42448</v>
      </c>
      <c r="J29" s="97">
        <v>15607</v>
      </c>
    </row>
    <row r="30" spans="1:10" ht="13.5">
      <c r="A30" s="173" t="s">
        <v>33</v>
      </c>
      <c r="B30" s="90">
        <f t="shared" si="5"/>
        <v>55615</v>
      </c>
      <c r="C30" s="91">
        <f t="shared" si="5"/>
        <v>34335</v>
      </c>
      <c r="D30" s="92">
        <f t="shared" si="5"/>
        <v>21280</v>
      </c>
      <c r="E30" s="90">
        <f t="shared" si="2"/>
        <v>52528</v>
      </c>
      <c r="F30" s="91">
        <v>32743</v>
      </c>
      <c r="G30" s="140">
        <v>19785</v>
      </c>
      <c r="H30" s="90">
        <f t="shared" si="3"/>
        <v>3087</v>
      </c>
      <c r="I30" s="91">
        <v>1592</v>
      </c>
      <c r="J30" s="97">
        <v>1495</v>
      </c>
    </row>
    <row r="31" spans="1:10" ht="14.25" thickBot="1">
      <c r="A31" s="176" t="s">
        <v>34</v>
      </c>
      <c r="B31" s="142">
        <f t="shared" si="5"/>
        <v>26332</v>
      </c>
      <c r="C31" s="143">
        <f t="shared" si="5"/>
        <v>11459</v>
      </c>
      <c r="D31" s="144">
        <f t="shared" si="5"/>
        <v>14873</v>
      </c>
      <c r="E31" s="142">
        <f t="shared" si="2"/>
        <v>21751</v>
      </c>
      <c r="F31" s="143">
        <v>9543</v>
      </c>
      <c r="G31" s="145">
        <v>12208</v>
      </c>
      <c r="H31" s="142">
        <f t="shared" si="3"/>
        <v>4581</v>
      </c>
      <c r="I31" s="143">
        <v>1916</v>
      </c>
      <c r="J31" s="146">
        <v>2665</v>
      </c>
    </row>
    <row r="32" spans="1:10" ht="13.5">
      <c r="A32" s="175" t="s">
        <v>35</v>
      </c>
      <c r="B32" s="108">
        <f aca="true" t="shared" si="6" ref="B32:B39">E32+H32</f>
        <v>221666</v>
      </c>
      <c r="C32" s="109">
        <f aca="true" t="shared" si="7" ref="C32:C37">F32+I32</f>
        <v>112136</v>
      </c>
      <c r="D32" s="110">
        <f aca="true" t="shared" si="8" ref="D32:D37">G32+J32</f>
        <v>109530</v>
      </c>
      <c r="E32" s="108">
        <f t="shared" si="2"/>
        <v>209570</v>
      </c>
      <c r="F32" s="109">
        <f>SUM(F33:F36)</f>
        <v>110622</v>
      </c>
      <c r="G32" s="147">
        <f>SUM(G33:G36)</f>
        <v>98948</v>
      </c>
      <c r="H32" s="108">
        <f t="shared" si="3"/>
        <v>12096</v>
      </c>
      <c r="I32" s="109">
        <f>SUM(I33:I36)</f>
        <v>1514</v>
      </c>
      <c r="J32" s="111">
        <f>SUM(J33:J36)</f>
        <v>10582</v>
      </c>
    </row>
    <row r="33" spans="1:10" ht="13.5">
      <c r="A33" s="173" t="s">
        <v>36</v>
      </c>
      <c r="B33" s="90">
        <f t="shared" si="6"/>
        <v>88277</v>
      </c>
      <c r="C33" s="91">
        <f t="shared" si="7"/>
        <v>59934</v>
      </c>
      <c r="D33" s="92">
        <f t="shared" si="8"/>
        <v>28343</v>
      </c>
      <c r="E33" s="90">
        <f t="shared" si="2"/>
        <v>87187</v>
      </c>
      <c r="F33" s="91">
        <v>58969</v>
      </c>
      <c r="G33" s="140">
        <v>28218</v>
      </c>
      <c r="H33" s="90">
        <f t="shared" si="3"/>
        <v>1090</v>
      </c>
      <c r="I33" s="91">
        <v>965</v>
      </c>
      <c r="J33" s="97">
        <v>125</v>
      </c>
    </row>
    <row r="34" spans="1:10" ht="13.5">
      <c r="A34" s="173" t="s">
        <v>37</v>
      </c>
      <c r="B34" s="90">
        <f t="shared" si="6"/>
        <v>15663</v>
      </c>
      <c r="C34" s="91">
        <f t="shared" si="7"/>
        <v>0</v>
      </c>
      <c r="D34" s="92">
        <f t="shared" si="8"/>
        <v>15663</v>
      </c>
      <c r="E34" s="90">
        <f t="shared" si="2"/>
        <v>10565</v>
      </c>
      <c r="F34" s="91">
        <v>0</v>
      </c>
      <c r="G34" s="140">
        <v>10565</v>
      </c>
      <c r="H34" s="90">
        <f t="shared" si="3"/>
        <v>5098</v>
      </c>
      <c r="I34" s="91">
        <v>0</v>
      </c>
      <c r="J34" s="97">
        <v>5098</v>
      </c>
    </row>
    <row r="35" spans="1:10" ht="13.5">
      <c r="A35" s="173" t="s">
        <v>38</v>
      </c>
      <c r="B35" s="90">
        <f t="shared" si="6"/>
        <v>101864</v>
      </c>
      <c r="C35" s="91">
        <f t="shared" si="7"/>
        <v>46000</v>
      </c>
      <c r="D35" s="92">
        <f t="shared" si="8"/>
        <v>55864</v>
      </c>
      <c r="E35" s="90">
        <f t="shared" si="2"/>
        <v>96788</v>
      </c>
      <c r="F35" s="91">
        <v>45588</v>
      </c>
      <c r="G35" s="140">
        <v>51200</v>
      </c>
      <c r="H35" s="90">
        <f t="shared" si="3"/>
        <v>5076</v>
      </c>
      <c r="I35" s="91">
        <v>412</v>
      </c>
      <c r="J35" s="97">
        <v>4664</v>
      </c>
    </row>
    <row r="36" spans="1:10" ht="14.25" thickBot="1">
      <c r="A36" s="176" t="s">
        <v>39</v>
      </c>
      <c r="B36" s="100">
        <f t="shared" si="6"/>
        <v>15862</v>
      </c>
      <c r="C36" s="95">
        <f t="shared" si="7"/>
        <v>6202</v>
      </c>
      <c r="D36" s="96">
        <f t="shared" si="8"/>
        <v>9660</v>
      </c>
      <c r="E36" s="100">
        <f t="shared" si="2"/>
        <v>15030</v>
      </c>
      <c r="F36" s="95">
        <v>6065</v>
      </c>
      <c r="G36" s="141">
        <v>8965</v>
      </c>
      <c r="H36" s="100">
        <f t="shared" si="3"/>
        <v>832</v>
      </c>
      <c r="I36" s="95">
        <v>137</v>
      </c>
      <c r="J36" s="101">
        <v>695</v>
      </c>
    </row>
    <row r="37" spans="1:10" ht="13.5">
      <c r="A37" s="175" t="s">
        <v>40</v>
      </c>
      <c r="B37" s="108">
        <f t="shared" si="6"/>
        <v>11572</v>
      </c>
      <c r="C37" s="109">
        <f t="shared" si="7"/>
        <v>3866</v>
      </c>
      <c r="D37" s="110">
        <f t="shared" si="8"/>
        <v>7706</v>
      </c>
      <c r="E37" s="108">
        <f t="shared" si="2"/>
        <v>5452</v>
      </c>
      <c r="F37" s="109">
        <v>2583</v>
      </c>
      <c r="G37" s="147">
        <v>2869</v>
      </c>
      <c r="H37" s="108">
        <f t="shared" si="3"/>
        <v>6120</v>
      </c>
      <c r="I37" s="109">
        <v>1283</v>
      </c>
      <c r="J37" s="111">
        <v>4837</v>
      </c>
    </row>
    <row r="38" spans="1:10" ht="14.25" thickBot="1">
      <c r="A38" s="177" t="s">
        <v>41</v>
      </c>
      <c r="B38" s="94">
        <f aca="true" t="shared" si="9" ref="B38:I38">B8+B32+B37</f>
        <v>584951</v>
      </c>
      <c r="C38" s="116">
        <f t="shared" si="9"/>
        <v>318018</v>
      </c>
      <c r="D38" s="117">
        <f t="shared" si="9"/>
        <v>266933</v>
      </c>
      <c r="E38" s="94">
        <f t="shared" si="9"/>
        <v>374949</v>
      </c>
      <c r="F38" s="116">
        <f t="shared" si="9"/>
        <v>199405</v>
      </c>
      <c r="G38" s="148">
        <f t="shared" si="9"/>
        <v>175544</v>
      </c>
      <c r="H38" s="94">
        <f t="shared" si="9"/>
        <v>210002</v>
      </c>
      <c r="I38" s="116">
        <f t="shared" si="9"/>
        <v>118613</v>
      </c>
      <c r="J38" s="118">
        <f>J8+J32+J37</f>
        <v>91389</v>
      </c>
    </row>
    <row r="39" spans="1:10" ht="13.5">
      <c r="A39" s="175" t="s">
        <v>42</v>
      </c>
      <c r="B39" s="119">
        <f t="shared" si="6"/>
        <v>4528</v>
      </c>
      <c r="C39" s="120"/>
      <c r="D39" s="121"/>
      <c r="E39" s="119">
        <v>2537</v>
      </c>
      <c r="F39" s="120"/>
      <c r="G39" s="149"/>
      <c r="H39" s="119">
        <v>1991</v>
      </c>
      <c r="I39" s="114"/>
      <c r="J39" s="125"/>
    </row>
    <row r="40" spans="1:10" ht="14.25" thickBot="1">
      <c r="A40" s="177" t="s">
        <v>41</v>
      </c>
      <c r="B40" s="94">
        <f>B38+B39</f>
        <v>589479</v>
      </c>
      <c r="C40" s="116"/>
      <c r="D40" s="117"/>
      <c r="E40" s="94">
        <f>E38+E39</f>
        <v>377486</v>
      </c>
      <c r="F40" s="116"/>
      <c r="G40" s="148"/>
      <c r="H40" s="94">
        <f>H38+H39</f>
        <v>211993</v>
      </c>
      <c r="I40" s="95"/>
      <c r="J40" s="101"/>
    </row>
    <row r="41" spans="1:10" ht="13.5">
      <c r="A41" s="178" t="s">
        <v>43</v>
      </c>
      <c r="B41" s="113">
        <f>E41+H41</f>
        <v>31688</v>
      </c>
      <c r="C41" s="114"/>
      <c r="D41" s="115"/>
      <c r="E41" s="113">
        <v>12103</v>
      </c>
      <c r="F41" s="114"/>
      <c r="G41" s="150"/>
      <c r="H41" s="113">
        <v>19585</v>
      </c>
      <c r="I41" s="114"/>
      <c r="J41" s="125"/>
    </row>
    <row r="42" spans="1:10" ht="14.25" thickBot="1">
      <c r="A42" s="177" t="s">
        <v>41</v>
      </c>
      <c r="B42" s="94">
        <f>SUM(B40:B41)</f>
        <v>621167</v>
      </c>
      <c r="C42" s="116"/>
      <c r="D42" s="117"/>
      <c r="E42" s="94">
        <f>SUM(E40:E41)</f>
        <v>389589</v>
      </c>
      <c r="F42" s="116"/>
      <c r="G42" s="148"/>
      <c r="H42" s="94">
        <f>SUM(H40:H41)</f>
        <v>231578</v>
      </c>
      <c r="I42" s="95"/>
      <c r="J42" s="101"/>
    </row>
    <row r="43" spans="1:10" ht="13.5">
      <c r="A43" s="175" t="s">
        <v>44</v>
      </c>
      <c r="B43" s="108">
        <f aca="true" t="shared" si="10" ref="B43:G43">SUM(B44:B45)</f>
        <v>819947</v>
      </c>
      <c r="C43" s="109">
        <f t="shared" si="10"/>
        <v>116393</v>
      </c>
      <c r="D43" s="110">
        <f t="shared" si="10"/>
        <v>703554</v>
      </c>
      <c r="E43" s="108">
        <f t="shared" si="10"/>
        <v>819947</v>
      </c>
      <c r="F43" s="109">
        <f t="shared" si="10"/>
        <v>116393</v>
      </c>
      <c r="G43" s="147">
        <f t="shared" si="10"/>
        <v>703554</v>
      </c>
      <c r="H43" s="113"/>
      <c r="I43" s="114"/>
      <c r="J43" s="125"/>
    </row>
    <row r="44" spans="1:10" ht="13.5">
      <c r="A44" s="173" t="s">
        <v>45</v>
      </c>
      <c r="B44" s="90">
        <f>SUM(C44:D44)</f>
        <v>499246</v>
      </c>
      <c r="C44" s="91">
        <v>121</v>
      </c>
      <c r="D44" s="92">
        <v>499125</v>
      </c>
      <c r="E44" s="90">
        <f>SUM(F44:G44)</f>
        <v>499246</v>
      </c>
      <c r="F44" s="91">
        <v>121</v>
      </c>
      <c r="G44" s="140">
        <v>499125</v>
      </c>
      <c r="H44" s="99"/>
      <c r="I44" s="91"/>
      <c r="J44" s="97"/>
    </row>
    <row r="45" spans="1:10" ht="14.25" thickBot="1">
      <c r="A45" s="176" t="s">
        <v>46</v>
      </c>
      <c r="B45" s="100">
        <f>SUM(C45:D45)</f>
        <v>320701</v>
      </c>
      <c r="C45" s="95">
        <v>116272</v>
      </c>
      <c r="D45" s="96">
        <v>204429</v>
      </c>
      <c r="E45" s="100">
        <f>SUM(F45:G45)</f>
        <v>320701</v>
      </c>
      <c r="F45" s="95">
        <v>116272</v>
      </c>
      <c r="G45" s="141">
        <v>204429</v>
      </c>
      <c r="H45" s="127"/>
      <c r="I45" s="95"/>
      <c r="J45" s="101"/>
    </row>
    <row r="46" spans="1:10" ht="14.25" thickBot="1">
      <c r="A46" s="179" t="s">
        <v>47</v>
      </c>
      <c r="B46" s="132">
        <v>24583</v>
      </c>
      <c r="C46" s="133"/>
      <c r="D46" s="134"/>
      <c r="E46" s="132">
        <v>24583</v>
      </c>
      <c r="F46" s="135"/>
      <c r="G46" s="152"/>
      <c r="H46" s="137"/>
      <c r="I46" s="135"/>
      <c r="J46" s="138"/>
    </row>
    <row r="47" spans="1:10" ht="14.25" thickBot="1">
      <c r="A47" s="179" t="s">
        <v>48</v>
      </c>
      <c r="B47" s="129">
        <f>B42+B43+B46</f>
        <v>1465697</v>
      </c>
      <c r="C47" s="37"/>
      <c r="D47" s="130"/>
      <c r="E47" s="129"/>
      <c r="F47" s="37"/>
      <c r="G47" s="151"/>
      <c r="H47" s="131"/>
      <c r="I47" s="37"/>
      <c r="J47" s="38"/>
    </row>
    <row r="50" ht="18.75">
      <c r="B50" s="1" t="s">
        <v>54</v>
      </c>
    </row>
    <row r="52" ht="14.25" thickBot="1">
      <c r="D52" t="s">
        <v>52</v>
      </c>
    </row>
    <row r="53" spans="1:10" ht="13.5">
      <c r="A53" s="28"/>
      <c r="B53" s="437" t="s">
        <v>12</v>
      </c>
      <c r="C53" s="438"/>
      <c r="D53" s="439"/>
      <c r="E53" s="437" t="s">
        <v>13</v>
      </c>
      <c r="F53" s="438"/>
      <c r="G53" s="439"/>
      <c r="H53" s="440" t="s">
        <v>14</v>
      </c>
      <c r="I53" s="440"/>
      <c r="J53" s="441"/>
    </row>
    <row r="54" spans="1:10" ht="13.5">
      <c r="A54" s="29"/>
      <c r="B54" s="442" t="s">
        <v>11</v>
      </c>
      <c r="C54" s="60" t="s">
        <v>15</v>
      </c>
      <c r="D54" s="61" t="s">
        <v>17</v>
      </c>
      <c r="E54" s="442" t="s">
        <v>11</v>
      </c>
      <c r="F54" s="60" t="s">
        <v>15</v>
      </c>
      <c r="G54" s="61" t="s">
        <v>17</v>
      </c>
      <c r="H54" s="442" t="s">
        <v>11</v>
      </c>
      <c r="I54" s="60" t="s">
        <v>15</v>
      </c>
      <c r="J54" s="61" t="s">
        <v>17</v>
      </c>
    </row>
    <row r="55" spans="1:10" ht="14.25" thickBot="1">
      <c r="A55" s="89"/>
      <c r="B55" s="443"/>
      <c r="C55" s="106" t="s">
        <v>16</v>
      </c>
      <c r="D55" s="107" t="s">
        <v>18</v>
      </c>
      <c r="E55" s="443"/>
      <c r="F55" s="106" t="s">
        <v>16</v>
      </c>
      <c r="G55" s="107" t="s">
        <v>18</v>
      </c>
      <c r="H55" s="443"/>
      <c r="I55" s="106" t="s">
        <v>16</v>
      </c>
      <c r="J55" s="107" t="s">
        <v>18</v>
      </c>
    </row>
    <row r="56" spans="1:10" ht="13.5">
      <c r="A56" s="172" t="s">
        <v>19</v>
      </c>
      <c r="B56" s="160">
        <f>B8/'98breakdown'!B8*100</f>
        <v>86.05104642229759</v>
      </c>
      <c r="C56" s="160">
        <f>C8/'98breakdown'!C8*100</f>
        <v>85.4305868024426</v>
      </c>
      <c r="D56" s="160">
        <f>D8/'98breakdown'!D8*100</f>
        <v>86.90278535684844</v>
      </c>
      <c r="E56" s="160">
        <f>E8/'98breakdown'!E8*100</f>
        <v>85.67777950402066</v>
      </c>
      <c r="F56" s="160">
        <f>F8/'98breakdown'!F8*100</f>
        <v>85.59229470757622</v>
      </c>
      <c r="G56" s="160">
        <f>G8/'98breakdown'!I8*100</f>
        <v>54.3076651099751</v>
      </c>
      <c r="H56" s="160">
        <f>H8/'98breakdown'!H8*100</f>
        <v>86.36480309819197</v>
      </c>
      <c r="I56" s="160">
        <f>I8/'98breakdown'!G8*100</f>
        <v>134.7465416341869</v>
      </c>
      <c r="J56" s="161">
        <f>J8/'98breakdown'!J8*100</f>
        <v>88.02298770667501</v>
      </c>
    </row>
    <row r="57" spans="1:10" ht="13.5">
      <c r="A57" s="173" t="s">
        <v>20</v>
      </c>
      <c r="B57" s="153"/>
      <c r="C57" s="153"/>
      <c r="D57" s="153"/>
      <c r="E57" s="153"/>
      <c r="F57" s="153"/>
      <c r="G57" s="153"/>
      <c r="H57" s="153"/>
      <c r="I57" s="153"/>
      <c r="J57" s="154"/>
    </row>
    <row r="58" spans="1:10" ht="13.5">
      <c r="A58" s="173" t="s">
        <v>21</v>
      </c>
      <c r="B58" s="155">
        <f>B10/'98breakdown'!B10*100</f>
        <v>88.25225491645719</v>
      </c>
      <c r="C58" s="155">
        <f>C10/'98breakdown'!C10*100</f>
        <v>86.73245614035088</v>
      </c>
      <c r="D58" s="155">
        <f>D10/'98breakdown'!D10*100</f>
        <v>92.61591299370349</v>
      </c>
      <c r="E58" s="155">
        <f>E10/'98breakdown'!E10*100</f>
        <v>83.84279475982532</v>
      </c>
      <c r="F58" s="155">
        <f>F10/'98breakdown'!F10*100</f>
        <v>94.53860640301318</v>
      </c>
      <c r="G58" s="155">
        <f>G10/'98breakdown'!I10*100</f>
        <v>6.841385117356068</v>
      </c>
      <c r="H58" s="155"/>
      <c r="I58" s="155"/>
      <c r="J58" s="156">
        <f>J10/'98breakdown'!J10*100</f>
        <v>97.5480950584685</v>
      </c>
    </row>
    <row r="59" spans="1:10" ht="13.5">
      <c r="A59" s="173" t="s">
        <v>22</v>
      </c>
      <c r="B59" s="155">
        <f>B11/'98breakdown'!B11*100</f>
        <v>77.501312335958</v>
      </c>
      <c r="C59" s="155">
        <f>C11/'98breakdown'!C11*100</f>
        <v>88.10090433127083</v>
      </c>
      <c r="D59" s="155">
        <f>D11/'98breakdown'!D11*100</f>
        <v>56.76598386095593</v>
      </c>
      <c r="E59" s="155">
        <f>E11/'98breakdown'!E11*100</f>
        <v>70.33898305084746</v>
      </c>
      <c r="F59" s="155">
        <f>F11/'98breakdown'!F11*100</f>
        <v>74.52229299363057</v>
      </c>
      <c r="G59" s="155">
        <f>G11/'98breakdown'!I11*100</f>
        <v>5.793955585239606</v>
      </c>
      <c r="H59" s="155"/>
      <c r="I59" s="155"/>
      <c r="J59" s="156">
        <f>J11/'98breakdown'!J11*100</f>
        <v>54.686346863468636</v>
      </c>
    </row>
    <row r="60" spans="1:10" ht="13.5">
      <c r="A60" s="174" t="s">
        <v>23</v>
      </c>
      <c r="B60" s="155">
        <f>B12/'98breakdown'!B12*100</f>
        <v>92.65203761755487</v>
      </c>
      <c r="C60" s="155">
        <f>C12/'98breakdown'!C12*100</f>
        <v>73.74868004223865</v>
      </c>
      <c r="D60" s="155">
        <f>D12/'98breakdown'!D12*100</f>
        <v>100.6330806954971</v>
      </c>
      <c r="E60" s="155">
        <f>E12/'98breakdown'!E12*100</f>
        <v>164.49215524360034</v>
      </c>
      <c r="F60" s="155">
        <f>F12/'98breakdown'!F12*100</f>
        <v>25.71428571428571</v>
      </c>
      <c r="G60" s="155">
        <f>G12/'98breakdown'!I12*100</f>
        <v>42.44060475161987</v>
      </c>
      <c r="H60" s="155">
        <f>H12/'98breakdown'!H12*100</f>
        <v>86.74944026053328</v>
      </c>
      <c r="I60" s="155"/>
      <c r="J60" s="156">
        <f>J12/'98breakdown'!J12*100</f>
        <v>92.20496587199524</v>
      </c>
    </row>
    <row r="61" spans="1:10" ht="13.5">
      <c r="A61" s="173" t="s">
        <v>24</v>
      </c>
      <c r="B61" s="155">
        <f>B13/'98breakdown'!B13*100</f>
        <v>87.60147337553195</v>
      </c>
      <c r="C61" s="155">
        <f>C13/'98breakdown'!C13*100</f>
        <v>82.18581564603063</v>
      </c>
      <c r="D61" s="155">
        <f>D13/'98breakdown'!D13*100</f>
        <v>95.30471694026942</v>
      </c>
      <c r="E61" s="155">
        <f>E13/'98breakdown'!E13*100</f>
        <v>99.39912179339035</v>
      </c>
      <c r="F61" s="155">
        <f>F13/'98breakdown'!F13*100</f>
        <v>112.23328591749645</v>
      </c>
      <c r="G61" s="155">
        <f>G13/'98breakdown'!I13*100</f>
        <v>10.928553647000248</v>
      </c>
      <c r="H61" s="155"/>
      <c r="I61" s="155"/>
      <c r="J61" s="156">
        <f>J13/'98breakdown'!J13*100</f>
        <v>95.0059086471767</v>
      </c>
    </row>
    <row r="62" spans="1:10" ht="13.5">
      <c r="A62" s="173" t="s">
        <v>25</v>
      </c>
      <c r="B62" s="155">
        <f>B14/'98breakdown'!B14*100</f>
        <v>74.40670079106562</v>
      </c>
      <c r="C62" s="155"/>
      <c r="D62" s="155">
        <f>D14/'98breakdown'!D14*100</f>
        <v>74.40670079106562</v>
      </c>
      <c r="E62" s="155">
        <f>E14/'98breakdown'!E14*100</f>
        <v>57.391304347826086</v>
      </c>
      <c r="F62" s="155"/>
      <c r="G62" s="155"/>
      <c r="H62" s="155">
        <f>H14/'98breakdown'!H14*100</f>
        <v>77.66075388026607</v>
      </c>
      <c r="I62" s="155"/>
      <c r="J62" s="156">
        <f>J14/'98breakdown'!J14*100</f>
        <v>77.66075388026607</v>
      </c>
    </row>
    <row r="63" spans="1:10" ht="13.5">
      <c r="A63" s="173" t="s">
        <v>26</v>
      </c>
      <c r="B63" s="155">
        <f>B15/'98breakdown'!B15*100</f>
        <v>93.24772162386081</v>
      </c>
      <c r="C63" s="155"/>
      <c r="D63" s="155">
        <f>D15/'98breakdown'!D15*100</f>
        <v>93.24772162386081</v>
      </c>
      <c r="E63" s="155">
        <f>E15/'98breakdown'!E15*100</f>
        <v>103.82059800664452</v>
      </c>
      <c r="F63" s="155"/>
      <c r="G63" s="155"/>
      <c r="H63" s="155">
        <f>H15/'98breakdown'!H15*100</f>
        <v>92.28915662650601</v>
      </c>
      <c r="I63" s="155"/>
      <c r="J63" s="156">
        <f>J15/'98breakdown'!J15*100</f>
        <v>92.28915662650601</v>
      </c>
    </row>
    <row r="64" spans="1:10" ht="13.5">
      <c r="A64" s="174" t="s">
        <v>27</v>
      </c>
      <c r="B64" s="155">
        <f>B16/'98breakdown'!B16*100</f>
        <v>75.64929455801901</v>
      </c>
      <c r="C64" s="155">
        <f>C16/'98breakdown'!C16*100</f>
        <v>78.14111062012078</v>
      </c>
      <c r="D64" s="155">
        <f>D16/'98breakdown'!D16*100</f>
        <v>75.04384238216242</v>
      </c>
      <c r="E64" s="155">
        <f>E16/'98breakdown'!E16*100</f>
        <v>75.81279028224365</v>
      </c>
      <c r="F64" s="155">
        <f>F16/'98breakdown'!F16*100</f>
        <v>78.31074035453598</v>
      </c>
      <c r="G64" s="155">
        <f>G16/'98breakdown'!G16*100</f>
        <v>75.18883720930233</v>
      </c>
      <c r="H64" s="155"/>
      <c r="I64" s="155"/>
      <c r="J64" s="156"/>
    </row>
    <row r="65" spans="1:10" ht="13.5">
      <c r="A65" s="173" t="s">
        <v>28</v>
      </c>
      <c r="B65" s="155"/>
      <c r="C65" s="155"/>
      <c r="D65" s="155"/>
      <c r="E65" s="155"/>
      <c r="F65" s="155"/>
      <c r="G65" s="155"/>
      <c r="H65" s="155"/>
      <c r="I65" s="155"/>
      <c r="J65" s="156"/>
    </row>
    <row r="66" spans="1:10" ht="13.5">
      <c r="A66" s="173" t="s">
        <v>20</v>
      </c>
      <c r="B66" s="155">
        <f>B18/'98breakdown'!B18*100</f>
        <v>136.74698795180723</v>
      </c>
      <c r="C66" s="155"/>
      <c r="D66" s="155">
        <f>D18/'98breakdown'!D18*100</f>
        <v>187.9957127545552</v>
      </c>
      <c r="E66" s="155"/>
      <c r="F66" s="155"/>
      <c r="G66" s="155"/>
      <c r="H66" s="155">
        <f>H18/'98breakdown'!H18*100</f>
        <v>85.62538892345987</v>
      </c>
      <c r="I66" s="155"/>
      <c r="J66" s="156">
        <f>J18/'98breakdown'!J18*100</f>
        <v>89.8921832884097</v>
      </c>
    </row>
    <row r="67" spans="1:10" ht="13.5">
      <c r="A67" s="173" t="s">
        <v>24</v>
      </c>
      <c r="B67" s="155">
        <f>B19/'98breakdown'!B19*100</f>
        <v>89.76208749040676</v>
      </c>
      <c r="C67" s="155"/>
      <c r="D67" s="155">
        <f>D19/'98breakdown'!D19*100</f>
        <v>85.58521560574948</v>
      </c>
      <c r="E67" s="155"/>
      <c r="F67" s="155"/>
      <c r="G67" s="155"/>
      <c r="H67" s="155">
        <f>H19/'98breakdown'!H19*100</f>
        <v>91.21588890683029</v>
      </c>
      <c r="I67" s="155"/>
      <c r="J67" s="156">
        <f>J19/'98breakdown'!J19*100</f>
        <v>89.22878069797501</v>
      </c>
    </row>
    <row r="68" spans="1:10" ht="13.5">
      <c r="A68" s="173" t="s">
        <v>29</v>
      </c>
      <c r="B68" s="155"/>
      <c r="C68" s="155"/>
      <c r="D68" s="155"/>
      <c r="E68" s="155"/>
      <c r="F68" s="155"/>
      <c r="G68" s="155"/>
      <c r="H68" s="155"/>
      <c r="I68" s="155"/>
      <c r="J68" s="156"/>
    </row>
    <row r="69" spans="1:10" ht="13.5">
      <c r="A69" s="173" t="s">
        <v>20</v>
      </c>
      <c r="B69" s="155">
        <f>B21/'98breakdown'!B21*100</f>
        <v>58.590308370044056</v>
      </c>
      <c r="C69" s="155">
        <f>C21/'98breakdown'!C21*100</f>
        <v>60.195035460992905</v>
      </c>
      <c r="D69" s="155">
        <f>D21/'98breakdown'!D21*100</f>
        <v>54.66377440347071</v>
      </c>
      <c r="E69" s="155"/>
      <c r="F69" s="155"/>
      <c r="G69" s="155"/>
      <c r="H69" s="155">
        <f>H21/'98breakdown'!H21*100</f>
        <v>58.51197982345523</v>
      </c>
      <c r="I69" s="155"/>
      <c r="J69" s="156">
        <f>J21/'98breakdown'!J21*100</f>
        <v>54.4468546637744</v>
      </c>
    </row>
    <row r="70" spans="1:10" ht="13.5">
      <c r="A70" s="173" t="s">
        <v>24</v>
      </c>
      <c r="B70" s="155">
        <f>B22/'98breakdown'!B22*100</f>
        <v>66.12377850162866</v>
      </c>
      <c r="C70" s="155">
        <f>C22/'98breakdown'!C22*100</f>
        <v>71.33004926108374</v>
      </c>
      <c r="D70" s="155">
        <f>D22/'98breakdown'!D22*100</f>
        <v>55.96153846153846</v>
      </c>
      <c r="E70" s="155"/>
      <c r="F70" s="155"/>
      <c r="G70" s="155"/>
      <c r="H70" s="155">
        <f>H22/'98breakdown'!H22*100</f>
        <v>66.12377850162866</v>
      </c>
      <c r="I70" s="155"/>
      <c r="J70" s="156">
        <f>J22/'98breakdown'!J22*100</f>
        <v>55.96153846153846</v>
      </c>
    </row>
    <row r="71" spans="1:10" ht="13.5">
      <c r="A71" s="173" t="s">
        <v>30</v>
      </c>
      <c r="B71" s="155"/>
      <c r="C71" s="155"/>
      <c r="D71" s="155"/>
      <c r="E71" s="155"/>
      <c r="F71" s="155"/>
      <c r="G71" s="155"/>
      <c r="H71" s="155"/>
      <c r="I71" s="155"/>
      <c r="J71" s="156"/>
    </row>
    <row r="72" spans="1:10" ht="13.5">
      <c r="A72" s="173" t="s">
        <v>20</v>
      </c>
      <c r="B72" s="155">
        <f>B24/'98breakdown'!B24*100</f>
        <v>71.45975984916146</v>
      </c>
      <c r="C72" s="155">
        <f>C24/'98breakdown'!C24*100</f>
        <v>70.02776375567895</v>
      </c>
      <c r="D72" s="155">
        <f>D24/'98breakdown'!D24*100</f>
        <v>76.73014398513702</v>
      </c>
      <c r="E72" s="155">
        <f>E24/'98breakdown'!E24*100</f>
        <v>49.24554183813443</v>
      </c>
      <c r="F72" s="155">
        <f>F24/'98breakdown'!F24*100</f>
        <v>47.43777452415813</v>
      </c>
      <c r="G72" s="155">
        <f>G24/'98breakdown'!G24*100</f>
        <v>76.08695652173914</v>
      </c>
      <c r="H72" s="155">
        <f>H24/'98breakdown'!H24*100</f>
        <v>73.19212665810869</v>
      </c>
      <c r="I72" s="155">
        <f>I24/'98breakdown'!I24*100</f>
        <v>72.15854163789533</v>
      </c>
      <c r="J72" s="156">
        <f>J24/'98breakdown'!J24*100</f>
        <v>76.74418604651163</v>
      </c>
    </row>
    <row r="73" spans="1:10" ht="13.5">
      <c r="A73" s="173" t="s">
        <v>24</v>
      </c>
      <c r="B73" s="155">
        <f>B25/'98breakdown'!B25*100</f>
        <v>76.920438957476</v>
      </c>
      <c r="C73" s="155">
        <f>C25/'98breakdown'!C25*100</f>
        <v>74.7524115755627</v>
      </c>
      <c r="D73" s="155">
        <f>D25/'98breakdown'!D25*100</f>
        <v>94.24460431654677</v>
      </c>
      <c r="E73" s="155"/>
      <c r="F73" s="155"/>
      <c r="G73" s="155"/>
      <c r="H73" s="155">
        <f>H25/'98breakdown'!H25*100</f>
        <v>78.29990671641791</v>
      </c>
      <c r="I73" s="155">
        <f>I25/'98breakdown'!I25*100</f>
        <v>75.78645085497978</v>
      </c>
      <c r="J73" s="156">
        <f>J25/'98breakdown'!J25*100</f>
        <v>99.34426229508196</v>
      </c>
    </row>
    <row r="74" spans="1:10" ht="13.5">
      <c r="A74" s="173" t="s">
        <v>31</v>
      </c>
      <c r="B74" s="155"/>
      <c r="C74" s="155"/>
      <c r="D74" s="155"/>
      <c r="E74" s="155"/>
      <c r="F74" s="155"/>
      <c r="G74" s="155"/>
      <c r="H74" s="155"/>
      <c r="I74" s="155"/>
      <c r="J74" s="156"/>
    </row>
    <row r="75" spans="1:10" ht="13.5">
      <c r="A75" s="173" t="s">
        <v>20</v>
      </c>
      <c r="B75" s="155">
        <f>B27/'98breakdown'!B27*100</f>
        <v>89.42505133470226</v>
      </c>
      <c r="C75" s="155">
        <f>C27/'98breakdown'!C27*100</f>
        <v>89.12222746578576</v>
      </c>
      <c r="D75" s="155">
        <f>D27/'98breakdown'!D27*100</f>
        <v>91.04070499370542</v>
      </c>
      <c r="E75" s="155">
        <f>E27/'98breakdown'!E27*100</f>
        <v>81.52566743092528</v>
      </c>
      <c r="F75" s="155">
        <f>F27/'98breakdown'!F27*100</f>
        <v>79.12738029210576</v>
      </c>
      <c r="G75" s="155">
        <f>G27/'98breakdown'!G27*100</f>
        <v>94.1908713692946</v>
      </c>
      <c r="H75" s="155">
        <f>H27/'98breakdown'!H27*100</f>
        <v>134.99215422550998</v>
      </c>
      <c r="I75" s="155">
        <f>I27/'98breakdown'!I27*100</f>
        <v>146.14978902953587</v>
      </c>
      <c r="J75" s="156">
        <f>J27/'98breakdown'!J27*100</f>
        <v>71.74887892376681</v>
      </c>
    </row>
    <row r="76" spans="1:10" ht="13.5">
      <c r="A76" s="173" t="s">
        <v>24</v>
      </c>
      <c r="B76" s="155">
        <f>B28/'98breakdown'!B28*100</f>
        <v>87.9014688312601</v>
      </c>
      <c r="C76" s="155">
        <f>C28/'98breakdown'!C28*100</f>
        <v>88.7817778536086</v>
      </c>
      <c r="D76" s="155">
        <f>D28/'98breakdown'!D28*100</f>
        <v>83.78540087754288</v>
      </c>
      <c r="E76" s="155">
        <f>E28/'98breakdown'!E28*100</f>
        <v>89.49214128781477</v>
      </c>
      <c r="F76" s="155">
        <f>F28/'98breakdown'!F28*100</f>
        <v>91.7891275305724</v>
      </c>
      <c r="G76" s="155">
        <f>G28/'98breakdown'!G28*100</f>
        <v>78.86352829291489</v>
      </c>
      <c r="H76" s="155">
        <f>H28/'98breakdown'!H28*100</f>
        <v>80.04175365344469</v>
      </c>
      <c r="I76" s="155">
        <f>I28/'98breakdown'!I28*100</f>
        <v>74.08337518834756</v>
      </c>
      <c r="J76" s="156">
        <f>J28/'98breakdown'!J28*100</f>
        <v>109.40594059405942</v>
      </c>
    </row>
    <row r="77" spans="1:10" ht="13.5">
      <c r="A77" s="173" t="s">
        <v>32</v>
      </c>
      <c r="B77" s="155">
        <f>B29/'98breakdown'!B29*100</f>
        <v>87.45538850639313</v>
      </c>
      <c r="C77" s="155">
        <f>C29/'98breakdown'!C29*100</f>
        <v>91.27194538964156</v>
      </c>
      <c r="D77" s="155">
        <f>D29/'98breakdown'!D29*100</f>
        <v>79.59771349980659</v>
      </c>
      <c r="E77" s="155">
        <f>E29/'98breakdown'!E29*100</f>
        <v>71.37742925332424</v>
      </c>
      <c r="F77" s="155">
        <f>F29/'98breakdown'!F29*100</f>
        <v>103.32522303325223</v>
      </c>
      <c r="G77" s="155">
        <f>G29/'98breakdown'!G29*100</f>
        <v>62.87502698035829</v>
      </c>
      <c r="H77" s="155">
        <f>H29/'98breakdown'!H29*100</f>
        <v>88.89960798725959</v>
      </c>
      <c r="I77" s="155">
        <f>I29/'98breakdown'!I29*100</f>
        <v>90.95350332119135</v>
      </c>
      <c r="J77" s="156">
        <f>J29/'98breakdown'!J29*100</f>
        <v>83.75550069764945</v>
      </c>
    </row>
    <row r="78" spans="1:10" ht="13.5">
      <c r="A78" s="173" t="s">
        <v>33</v>
      </c>
      <c r="B78" s="155">
        <f>B30/'98breakdown'!B30*100</f>
        <v>83.06697335404469</v>
      </c>
      <c r="C78" s="155">
        <f>C30/'98breakdown'!C30*100</f>
        <v>83.68675051184556</v>
      </c>
      <c r="D78" s="155">
        <f>D30/'98breakdown'!D30*100</f>
        <v>82.0860978244098</v>
      </c>
      <c r="E78" s="155">
        <f>E30/'98breakdown'!E30*100</f>
        <v>83.5594865023941</v>
      </c>
      <c r="F78" s="155">
        <f>F30/'98breakdown'!F30*100</f>
        <v>85.4306363660083</v>
      </c>
      <c r="G78" s="155">
        <f>G30/'98breakdown'!G30*100</f>
        <v>80.63661558526248</v>
      </c>
      <c r="H78" s="155">
        <f>H30/'98breakdown'!H30*100</f>
        <v>75.49523110785033</v>
      </c>
      <c r="I78" s="155">
        <f>I30/'98breakdown'!I30*100</f>
        <v>58.94113291373565</v>
      </c>
      <c r="J78" s="156">
        <f>J30/'98breakdown'!J30*100</f>
        <v>107.70893371757926</v>
      </c>
    </row>
    <row r="79" spans="1:10" ht="14.25" thickBot="1">
      <c r="A79" s="176" t="s">
        <v>34</v>
      </c>
      <c r="B79" s="158">
        <f>B31/'98breakdown'!B31*100</f>
        <v>89.54939636116308</v>
      </c>
      <c r="C79" s="158">
        <f>C31/'98breakdown'!C31*100</f>
        <v>86.81060606060606</v>
      </c>
      <c r="D79" s="158">
        <f>D31/'98breakdown'!D31*100</f>
        <v>91.78031471767973</v>
      </c>
      <c r="E79" s="158">
        <f>E31/'98breakdown'!E31*100</f>
        <v>93.5044278221993</v>
      </c>
      <c r="F79" s="158">
        <f>F31/'98breakdown'!F31*100</f>
        <v>91.5132336018412</v>
      </c>
      <c r="G79" s="158">
        <f>G31/'98breakdown'!G31*100</f>
        <v>95.12233130746455</v>
      </c>
      <c r="H79" s="158">
        <f>H31/'98breakdown'!H31*100</f>
        <v>74.57268435617776</v>
      </c>
      <c r="I79" s="158">
        <f>I31/'98breakdown'!I31*100</f>
        <v>69.11976911976912</v>
      </c>
      <c r="J79" s="159">
        <f>J31/'98breakdown'!J31*100</f>
        <v>79.05665974488284</v>
      </c>
    </row>
    <row r="80" spans="1:10" ht="13.5">
      <c r="A80" s="175" t="s">
        <v>35</v>
      </c>
      <c r="B80" s="160">
        <f>B32/'98breakdown'!B32*100</f>
        <v>82.43589505197197</v>
      </c>
      <c r="C80" s="160">
        <f>C32/'98breakdown'!C32*100</f>
        <v>80.85720054223991</v>
      </c>
      <c r="D80" s="160">
        <f>D32/'98breakdown'!D32*100</f>
        <v>89.43925920482106</v>
      </c>
      <c r="E80" s="160">
        <f>E32/'98breakdown'!E32*100</f>
        <v>89.00790398002133</v>
      </c>
      <c r="F80" s="160">
        <f>F32/'98breakdown'!F32*100</f>
        <v>88.15766404743309</v>
      </c>
      <c r="G80" s="160">
        <f>G32/'98breakdown'!G32*100</f>
        <v>89.9780847329702</v>
      </c>
      <c r="H80" s="160">
        <f>H32/'98breakdown'!H32*100</f>
        <v>36.167922497308936</v>
      </c>
      <c r="I80" s="160">
        <f>I32/'98breakdown'!I32*100</f>
        <v>11.467959400090894</v>
      </c>
      <c r="J80" s="161">
        <f>J32/'98breakdown'!J32*100</f>
        <v>84.69665439410917</v>
      </c>
    </row>
    <row r="81" spans="1:10" ht="13.5">
      <c r="A81" s="173" t="s">
        <v>36</v>
      </c>
      <c r="B81" s="155">
        <f>B33/'98breakdown'!B33*100</f>
        <v>88.34060523576976</v>
      </c>
      <c r="C81" s="155">
        <f>C33/'98breakdown'!C33*100</f>
        <v>89.03645601212229</v>
      </c>
      <c r="D81" s="155">
        <f>D33/'98breakdown'!D33*100</f>
        <v>86.9043968847734</v>
      </c>
      <c r="E81" s="155">
        <f>E33/'98breakdown'!E33*100</f>
        <v>88.65873500101688</v>
      </c>
      <c r="F81" s="155">
        <f>F33/'98breakdown'!F33*100</f>
        <v>89.03131322281608</v>
      </c>
      <c r="G81" s="155">
        <f>G33/'98breakdown'!G33*100</f>
        <v>87.89011399738366</v>
      </c>
      <c r="H81" s="155">
        <f>H33/'98breakdown'!H33*100</f>
        <v>68.63979848866498</v>
      </c>
      <c r="I81" s="155">
        <f>I33/'98breakdown'!I33*100</f>
        <v>89.35185185185185</v>
      </c>
      <c r="J81" s="156">
        <f>J33/'98breakdown'!J33*100</f>
        <v>24.606299212598426</v>
      </c>
    </row>
    <row r="82" spans="1:10" ht="13.5">
      <c r="A82" s="173" t="s">
        <v>37</v>
      </c>
      <c r="B82" s="155">
        <f>B34/'98breakdown'!B34*100</f>
        <v>76.62540971576733</v>
      </c>
      <c r="C82" s="155"/>
      <c r="D82" s="155">
        <f>D34/'98breakdown'!D34*100</f>
        <v>76.62540971576733</v>
      </c>
      <c r="E82" s="155">
        <f>E34/'98breakdown'!E34*100</f>
        <v>74.31244285010902</v>
      </c>
      <c r="F82" s="155"/>
      <c r="G82" s="155">
        <f>G34/'98breakdown'!G34*100</f>
        <v>74.31244285010902</v>
      </c>
      <c r="H82" s="155">
        <f>H34/'98breakdown'!H34*100</f>
        <v>81.90874035989717</v>
      </c>
      <c r="I82" s="155"/>
      <c r="J82" s="156">
        <f>J34/'98breakdown'!J34*100</f>
        <v>81.90874035989717</v>
      </c>
    </row>
    <row r="83" spans="1:10" ht="13.5">
      <c r="A83" s="173" t="s">
        <v>38</v>
      </c>
      <c r="B83" s="155">
        <f>B35/'98breakdown'!B35*100</f>
        <v>80.33185073026088</v>
      </c>
      <c r="C83" s="155">
        <f>C35/'98breakdown'!C35*100</f>
        <v>71.66225268733447</v>
      </c>
      <c r="D83" s="155">
        <f>D35/'98breakdown'!D35*100</f>
        <v>89.21966333407863</v>
      </c>
      <c r="E83" s="155">
        <f>E35/'98breakdown'!E35*100</f>
        <v>88.52830878990213</v>
      </c>
      <c r="F83" s="155">
        <f>F35/'98breakdown'!F35*100</f>
        <v>87.43383199079402</v>
      </c>
      <c r="G83" s="155">
        <f>G35/'98breakdown'!G35*100</f>
        <v>89.52614093372966</v>
      </c>
      <c r="H83" s="155">
        <f>H35/'98breakdown'!H35*100</f>
        <v>29.04887261073595</v>
      </c>
      <c r="I83" s="155"/>
      <c r="J83" s="156">
        <f>J35/'98breakdown'!J35*100</f>
        <v>85.9882005899705</v>
      </c>
    </row>
    <row r="84" spans="1:10" ht="14.25" thickBot="1">
      <c r="A84" s="176" t="s">
        <v>39</v>
      </c>
      <c r="B84" s="158">
        <f>B36/'98breakdown'!B36*100</f>
        <v>113.51080578216688</v>
      </c>
      <c r="C84" s="158">
        <f>C36/'98breakdown'!C36*100</f>
        <v>86.37883008356546</v>
      </c>
      <c r="D84" s="158">
        <f>D36/'98breakdown'!D36*100</f>
        <v>142.184280247277</v>
      </c>
      <c r="E84" s="158">
        <f>E36/'98breakdown'!E36*100</f>
        <v>110.80802123267472</v>
      </c>
      <c r="F84" s="158">
        <f>F36/'98breakdown'!F36*100</f>
        <v>85.32639279684861</v>
      </c>
      <c r="G84" s="158">
        <f>G36/'98breakdown'!G36*100</f>
        <v>138.863073110285</v>
      </c>
      <c r="H84" s="158">
        <f>H36/'98breakdown'!H36*100</f>
        <v>202.9268292682927</v>
      </c>
      <c r="I84" s="158">
        <f>I36/'98breakdown'!I36*100</f>
        <v>190.27777777777777</v>
      </c>
      <c r="J84" s="159">
        <f>J36/'98breakdown'!J36*100</f>
        <v>205.62130177514794</v>
      </c>
    </row>
    <row r="85" spans="1:10" ht="13.5">
      <c r="A85" s="175" t="s">
        <v>40</v>
      </c>
      <c r="B85" s="162">
        <f>B37/'98breakdown'!B37*100</f>
        <v>88.48447774889127</v>
      </c>
      <c r="C85" s="162">
        <f>C37/'98breakdown'!C37*100</f>
        <v>84.24493353671824</v>
      </c>
      <c r="D85" s="162">
        <f>D37/'98breakdown'!D37*100</f>
        <v>90.7762987395453</v>
      </c>
      <c r="E85" s="162">
        <f>E37/'98breakdown'!E37*100</f>
        <v>102.2889305816135</v>
      </c>
      <c r="F85" s="162">
        <f>F37/'98breakdown'!F37*100</f>
        <v>119.14206642066421</v>
      </c>
      <c r="G85" s="162">
        <f>G37/'98breakdown'!G37*100</f>
        <v>90.7337128399747</v>
      </c>
      <c r="H85" s="162">
        <f>H37/'98breakdown'!H37*100</f>
        <v>78.98812596799173</v>
      </c>
      <c r="I85" s="162">
        <f>I37/'98breakdown'!I37*100</f>
        <v>52.9946303180504</v>
      </c>
      <c r="J85" s="163">
        <f>J37/'98breakdown'!J37*100</f>
        <v>90.80157687253615</v>
      </c>
    </row>
    <row r="86" spans="1:10" ht="14.25" thickBot="1">
      <c r="A86" s="177" t="s">
        <v>41</v>
      </c>
      <c r="B86" s="157">
        <f>B38/'98breakdown'!B38*100</f>
        <v>84.68971288506282</v>
      </c>
      <c r="C86" s="157">
        <f>C38/'98breakdown'!C38*100</f>
        <v>83.74602689727999</v>
      </c>
      <c r="D86" s="157">
        <f>D38/'98breakdown'!D38*100</f>
        <v>88.03568483889053</v>
      </c>
      <c r="E86" s="157">
        <f>E38/'98breakdown'!E38*100</f>
        <v>87.71926951492834</v>
      </c>
      <c r="F86" s="157">
        <f>F38/'98breakdown'!F38*100</f>
        <v>87.32045892450516</v>
      </c>
      <c r="G86" s="157">
        <f>G38/'98breakdown'!G38*100</f>
        <v>88.17673119619052</v>
      </c>
      <c r="H86" s="157">
        <f>H38/'98breakdown'!H38*100</f>
        <v>79.77071834747034</v>
      </c>
      <c r="I86" s="157">
        <f>I38/'98breakdown'!I38*100</f>
        <v>78.35395459139522</v>
      </c>
      <c r="J86" s="164">
        <f>J38/'98breakdown'!J38*100</f>
        <v>87.76601874615857</v>
      </c>
    </row>
    <row r="87" spans="1:10" ht="13.5">
      <c r="A87" s="175" t="s">
        <v>42</v>
      </c>
      <c r="B87" s="162">
        <f>B39/'98breakdown'!B39*100</f>
        <v>62.71468144044321</v>
      </c>
      <c r="C87" s="162"/>
      <c r="D87" s="162"/>
      <c r="E87" s="162">
        <f>E39/'98breakdown'!E39*100</f>
        <v>57.17827360829389</v>
      </c>
      <c r="F87" s="162"/>
      <c r="G87" s="162"/>
      <c r="H87" s="162">
        <f>H39/'98breakdown'!H39*100</f>
        <v>71.54150197628458</v>
      </c>
      <c r="I87" s="162"/>
      <c r="J87" s="163"/>
    </row>
    <row r="88" spans="1:10" ht="14.25" thickBot="1">
      <c r="A88" s="177" t="s">
        <v>41</v>
      </c>
      <c r="B88" s="157">
        <f>B40/'98breakdown'!B40*100</f>
        <v>84.46238030487778</v>
      </c>
      <c r="C88" s="157"/>
      <c r="D88" s="157"/>
      <c r="E88" s="157">
        <f>E40/'98breakdown'!E40*100</f>
        <v>87.40550015166285</v>
      </c>
      <c r="F88" s="157"/>
      <c r="G88" s="157"/>
      <c r="H88" s="157">
        <f>H40/'98breakdown'!H40*100</f>
        <v>79.68463388964065</v>
      </c>
      <c r="I88" s="158"/>
      <c r="J88" s="159"/>
    </row>
    <row r="89" spans="1:10" ht="13.5">
      <c r="A89" s="178" t="s">
        <v>43</v>
      </c>
      <c r="B89" s="162">
        <f>B41/'98breakdown'!B41*100</f>
        <v>89.70417551309271</v>
      </c>
      <c r="C89" s="162"/>
      <c r="D89" s="162"/>
      <c r="E89" s="162">
        <f>E41/'98breakdown'!E41*100</f>
        <v>86.92186153404194</v>
      </c>
      <c r="F89" s="162"/>
      <c r="G89" s="162"/>
      <c r="H89" s="162">
        <f>H41/'98breakdown'!H41*100</f>
        <v>91.51441521424233</v>
      </c>
      <c r="I89" s="162"/>
      <c r="J89" s="163"/>
    </row>
    <row r="90" spans="1:10" ht="14.25" thickBot="1">
      <c r="A90" s="177" t="s">
        <v>41</v>
      </c>
      <c r="B90" s="157">
        <f>B42/'98breakdown'!B42*100</f>
        <v>84.71491072548838</v>
      </c>
      <c r="C90" s="157"/>
      <c r="D90" s="157"/>
      <c r="E90" s="157">
        <f>E42/'98breakdown'!E42*100</f>
        <v>87.39039441188147</v>
      </c>
      <c r="F90" s="157"/>
      <c r="G90" s="157"/>
      <c r="H90" s="157">
        <f>H42/'98breakdown'!H42*100</f>
        <v>80.56540298704778</v>
      </c>
      <c r="I90" s="158"/>
      <c r="J90" s="159"/>
    </row>
    <row r="91" spans="1:10" ht="13.5">
      <c r="A91" s="175" t="s">
        <v>44</v>
      </c>
      <c r="B91" s="160">
        <f>B43/'98breakdown'!B43*100</f>
        <v>91.12506723686492</v>
      </c>
      <c r="C91" s="160">
        <f>C43/'98breakdown'!C43*100</f>
        <v>73.80706282221193</v>
      </c>
      <c r="D91" s="160">
        <f>D43/'98breakdown'!D43*100</f>
        <v>94.80518255502928</v>
      </c>
      <c r="E91" s="160">
        <f>E43/'98breakdown'!E43*100</f>
        <v>91.12506723686492</v>
      </c>
      <c r="F91" s="160">
        <f>F43/'98breakdown'!F43*100</f>
        <v>73.80706282221193</v>
      </c>
      <c r="G91" s="160">
        <f>G43/'98breakdown'!G43*100</f>
        <v>94.80518255502928</v>
      </c>
      <c r="H91" s="162"/>
      <c r="I91" s="162"/>
      <c r="J91" s="163"/>
    </row>
    <row r="92" spans="1:10" ht="13.5">
      <c r="A92" s="173" t="s">
        <v>45</v>
      </c>
      <c r="B92" s="155">
        <f>B44/'98breakdown'!B44*100</f>
        <v>90.74296225207934</v>
      </c>
      <c r="C92" s="155">
        <f>C44/'98breakdown'!C44*100</f>
        <v>73.33333333333333</v>
      </c>
      <c r="D92" s="155">
        <f>D44/'98breakdown'!D44*100</f>
        <v>90.74818503629928</v>
      </c>
      <c r="E92" s="155">
        <f>E44/'98breakdown'!E44*100</f>
        <v>90.74296225207934</v>
      </c>
      <c r="F92" s="155">
        <f>F44/'98breakdown'!F44*100</f>
        <v>73.33333333333333</v>
      </c>
      <c r="G92" s="155">
        <f>G44/'98breakdown'!G44*100</f>
        <v>90.74818503629928</v>
      </c>
      <c r="H92" s="155"/>
      <c r="I92" s="155"/>
      <c r="J92" s="156"/>
    </row>
    <row r="93" spans="1:10" ht="14.25" thickBot="1">
      <c r="A93" s="176" t="s">
        <v>46</v>
      </c>
      <c r="B93" s="158">
        <f>B45/'98breakdown'!B45*100</f>
        <v>91.72634914823755</v>
      </c>
      <c r="C93" s="158">
        <f>C45/'98breakdown'!C45*100</f>
        <v>73.80755900313584</v>
      </c>
      <c r="D93" s="158">
        <f>D45/'98breakdown'!D45*100</f>
        <v>106.421335387883</v>
      </c>
      <c r="E93" s="158">
        <f>E45/'98breakdown'!E45*100</f>
        <v>91.72634914823755</v>
      </c>
      <c r="F93" s="158">
        <f>F45/'98breakdown'!F45*100</f>
        <v>73.80755900313584</v>
      </c>
      <c r="G93" s="158">
        <f>G45/'98breakdown'!G45*100</f>
        <v>106.421335387883</v>
      </c>
      <c r="H93" s="158"/>
      <c r="I93" s="158"/>
      <c r="J93" s="159"/>
    </row>
    <row r="94" spans="1:10" ht="14.25" thickBot="1">
      <c r="A94" s="179" t="s">
        <v>47</v>
      </c>
      <c r="B94" s="168">
        <f>B46/'98breakdown'!B46*100</f>
        <v>82.5403753819293</v>
      </c>
      <c r="C94" s="168"/>
      <c r="D94" s="168"/>
      <c r="E94" s="168">
        <f>E46/'98breakdown'!E46*100</f>
        <v>82.5403753819293</v>
      </c>
      <c r="F94" s="168"/>
      <c r="G94" s="168"/>
      <c r="H94" s="168"/>
      <c r="I94" s="168"/>
      <c r="J94" s="169"/>
    </row>
    <row r="95" spans="1:10" ht="14.25" thickBot="1">
      <c r="A95" s="179" t="s">
        <v>48</v>
      </c>
      <c r="B95" s="165">
        <f>B47/'98breakdown'!B47*100</f>
        <v>88.14467615770936</v>
      </c>
      <c r="C95" s="166"/>
      <c r="D95" s="166"/>
      <c r="E95" s="166"/>
      <c r="F95" s="166"/>
      <c r="G95" s="166"/>
      <c r="H95" s="166"/>
      <c r="I95" s="166"/>
      <c r="J95" s="167"/>
    </row>
  </sheetData>
  <mergeCells count="12">
    <mergeCell ref="B5:D5"/>
    <mergeCell ref="B6:B7"/>
    <mergeCell ref="E5:G5"/>
    <mergeCell ref="H5:J5"/>
    <mergeCell ref="E6:E7"/>
    <mergeCell ref="H6:H7"/>
    <mergeCell ref="B53:D53"/>
    <mergeCell ref="E53:G53"/>
    <mergeCell ref="H53:J53"/>
    <mergeCell ref="B54:B55"/>
    <mergeCell ref="E54:E55"/>
    <mergeCell ref="H54:H55"/>
  </mergeCells>
  <printOptions/>
  <pageMargins left="0.75" right="0.75" top="1" bottom="1" header="0.512" footer="0.512"/>
  <pageSetup orientation="portrait" paperSize="9" scale="70" r:id="rId1"/>
  <rowBreaks count="1" manualBreakCount="1">
    <brk id="4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J97"/>
  <sheetViews>
    <sheetView zoomScale="75" zoomScaleNormal="75" workbookViewId="0" topLeftCell="A21">
      <selection activeCell="D54" sqref="D54"/>
    </sheetView>
  </sheetViews>
  <sheetFormatPr defaultColWidth="9.00390625" defaultRowHeight="13.5"/>
  <cols>
    <col min="1" max="1" width="28.00390625" style="0" customWidth="1"/>
    <col min="2" max="2" width="12.125" style="0" customWidth="1"/>
    <col min="3" max="4" width="11.00390625" style="0" bestFit="1" customWidth="1"/>
    <col min="5" max="5" width="9.50390625" style="0" customWidth="1"/>
    <col min="6" max="9" width="11.00390625" style="0" bestFit="1" customWidth="1"/>
    <col min="10" max="10" width="9.75390625" style="0" bestFit="1" customWidth="1"/>
  </cols>
  <sheetData>
    <row r="2" ht="18.75">
      <c r="B2" s="1" t="s">
        <v>57</v>
      </c>
    </row>
    <row r="4" ht="14.25" thickBot="1">
      <c r="D4" t="s">
        <v>49</v>
      </c>
    </row>
    <row r="5" spans="1:10" ht="13.5">
      <c r="A5" s="28"/>
      <c r="B5" s="437" t="s">
        <v>12</v>
      </c>
      <c r="C5" s="438"/>
      <c r="D5" s="439"/>
      <c r="E5" s="437" t="s">
        <v>13</v>
      </c>
      <c r="F5" s="438"/>
      <c r="G5" s="439"/>
      <c r="H5" s="440" t="s">
        <v>14</v>
      </c>
      <c r="I5" s="440"/>
      <c r="J5" s="441"/>
    </row>
    <row r="6" spans="1:10" ht="13.5">
      <c r="A6" s="29"/>
      <c r="B6" s="442" t="s">
        <v>11</v>
      </c>
      <c r="C6" s="60" t="s">
        <v>15</v>
      </c>
      <c r="D6" s="61" t="s">
        <v>17</v>
      </c>
      <c r="E6" s="442" t="s">
        <v>11</v>
      </c>
      <c r="F6" s="60" t="s">
        <v>15</v>
      </c>
      <c r="G6" s="61" t="s">
        <v>17</v>
      </c>
      <c r="H6" s="442" t="s">
        <v>11</v>
      </c>
      <c r="I6" s="60" t="s">
        <v>15</v>
      </c>
      <c r="J6" s="61" t="s">
        <v>17</v>
      </c>
    </row>
    <row r="7" spans="1:10" s="3" customFormat="1" ht="14.25" thickBot="1">
      <c r="A7" s="88"/>
      <c r="B7" s="443"/>
      <c r="C7" s="106" t="s">
        <v>16</v>
      </c>
      <c r="D7" s="107" t="s">
        <v>18</v>
      </c>
      <c r="E7" s="443"/>
      <c r="F7" s="106" t="s">
        <v>16</v>
      </c>
      <c r="G7" s="107" t="s">
        <v>18</v>
      </c>
      <c r="H7" s="443"/>
      <c r="I7" s="106" t="s">
        <v>16</v>
      </c>
      <c r="J7" s="107" t="s">
        <v>18</v>
      </c>
    </row>
    <row r="8" spans="1:10" ht="13.5">
      <c r="A8" s="172" t="s">
        <v>19</v>
      </c>
      <c r="B8" s="30">
        <f>E8+H8</f>
        <v>313683</v>
      </c>
      <c r="C8" s="31">
        <f aca="true" t="shared" si="0" ref="C8:D22">F8+I8</f>
        <v>173459</v>
      </c>
      <c r="D8" s="32">
        <f t="shared" si="0"/>
        <v>140224</v>
      </c>
      <c r="E8" s="30">
        <f>SUM(F8:G8)</f>
        <v>146466</v>
      </c>
      <c r="F8" s="31">
        <f>SUM(F9:F31)</f>
        <v>75798</v>
      </c>
      <c r="G8" s="32">
        <f>SUM(G9:G31)</f>
        <v>70668</v>
      </c>
      <c r="H8" s="30">
        <f>SUM(I8:J8)</f>
        <v>167217</v>
      </c>
      <c r="I8" s="31">
        <f>SUM(I9:I31)</f>
        <v>97661</v>
      </c>
      <c r="J8" s="32">
        <f>SUM(J9:J31)</f>
        <v>69556</v>
      </c>
    </row>
    <row r="9" spans="1:10" ht="13.5">
      <c r="A9" s="173" t="s">
        <v>20</v>
      </c>
      <c r="B9" s="33"/>
      <c r="C9" s="34"/>
      <c r="D9" s="35"/>
      <c r="E9" s="33"/>
      <c r="F9" s="34"/>
      <c r="G9" s="35"/>
      <c r="H9" s="33"/>
      <c r="I9" s="34"/>
      <c r="J9" s="35"/>
    </row>
    <row r="10" spans="1:10" ht="13.5">
      <c r="A10" s="173" t="s">
        <v>21</v>
      </c>
      <c r="B10" s="33">
        <f aca="true" t="shared" si="1" ref="B10:B16">E10+H10</f>
        <v>10650</v>
      </c>
      <c r="C10" s="34">
        <f t="shared" si="0"/>
        <v>7228</v>
      </c>
      <c r="D10" s="35">
        <f t="shared" si="0"/>
        <v>3422</v>
      </c>
      <c r="E10" s="33">
        <f aca="true" t="shared" si="2" ref="E10:E37">SUM(F10:G10)</f>
        <v>936</v>
      </c>
      <c r="F10" s="34">
        <v>389</v>
      </c>
      <c r="G10" s="35">
        <v>547</v>
      </c>
      <c r="H10" s="33">
        <f aca="true" t="shared" si="3" ref="H10:H37">SUM(I10:J10)</f>
        <v>9714</v>
      </c>
      <c r="I10" s="34">
        <v>6839</v>
      </c>
      <c r="J10" s="35">
        <v>2875</v>
      </c>
    </row>
    <row r="11" spans="1:10" ht="13.5">
      <c r="A11" s="173" t="s">
        <v>22</v>
      </c>
      <c r="B11" s="33">
        <f t="shared" si="1"/>
        <v>6477</v>
      </c>
      <c r="C11" s="34">
        <f t="shared" si="0"/>
        <v>4694</v>
      </c>
      <c r="D11" s="35">
        <f t="shared" si="0"/>
        <v>1783</v>
      </c>
      <c r="E11" s="33">
        <f t="shared" si="2"/>
        <v>482</v>
      </c>
      <c r="F11" s="34">
        <v>150</v>
      </c>
      <c r="G11" s="35">
        <v>332</v>
      </c>
      <c r="H11" s="33">
        <f t="shared" si="3"/>
        <v>5995</v>
      </c>
      <c r="I11" s="34">
        <v>4544</v>
      </c>
      <c r="J11" s="35">
        <v>1451</v>
      </c>
    </row>
    <row r="12" spans="1:10" ht="13.5">
      <c r="A12" s="174" t="s">
        <v>23</v>
      </c>
      <c r="B12" s="33">
        <f t="shared" si="1"/>
        <v>13565</v>
      </c>
      <c r="C12" s="34">
        <f t="shared" si="0"/>
        <v>3385</v>
      </c>
      <c r="D12" s="35">
        <f t="shared" si="0"/>
        <v>10180</v>
      </c>
      <c r="E12" s="33">
        <f t="shared" si="2"/>
        <v>1760</v>
      </c>
      <c r="F12" s="34">
        <v>23</v>
      </c>
      <c r="G12" s="35">
        <v>1737</v>
      </c>
      <c r="H12" s="33">
        <f t="shared" si="3"/>
        <v>11805</v>
      </c>
      <c r="I12" s="34">
        <v>3362</v>
      </c>
      <c r="J12" s="35">
        <v>8443</v>
      </c>
    </row>
    <row r="13" spans="1:10" ht="13.5">
      <c r="A13" s="173" t="s">
        <v>24</v>
      </c>
      <c r="B13" s="33">
        <f t="shared" si="1"/>
        <v>40975</v>
      </c>
      <c r="C13" s="34">
        <f t="shared" si="0"/>
        <v>23121</v>
      </c>
      <c r="D13" s="35">
        <f t="shared" si="0"/>
        <v>17854</v>
      </c>
      <c r="E13" s="33">
        <f t="shared" si="2"/>
        <v>3147</v>
      </c>
      <c r="F13" s="34">
        <v>612</v>
      </c>
      <c r="G13" s="35">
        <v>2535</v>
      </c>
      <c r="H13" s="33">
        <f t="shared" si="3"/>
        <v>37828</v>
      </c>
      <c r="I13" s="34">
        <v>22509</v>
      </c>
      <c r="J13" s="35">
        <v>15319</v>
      </c>
    </row>
    <row r="14" spans="1:10" ht="13.5">
      <c r="A14" s="173" t="s">
        <v>25</v>
      </c>
      <c r="B14" s="33">
        <f t="shared" si="1"/>
        <v>2965</v>
      </c>
      <c r="C14" s="34">
        <f t="shared" si="0"/>
        <v>0</v>
      </c>
      <c r="D14" s="35">
        <f t="shared" si="0"/>
        <v>2965</v>
      </c>
      <c r="E14" s="33">
        <f t="shared" si="2"/>
        <v>374</v>
      </c>
      <c r="F14" s="34">
        <v>0</v>
      </c>
      <c r="G14" s="35">
        <v>374</v>
      </c>
      <c r="H14" s="33">
        <f t="shared" si="3"/>
        <v>2591</v>
      </c>
      <c r="I14" s="34">
        <v>0</v>
      </c>
      <c r="J14" s="35">
        <v>2591</v>
      </c>
    </row>
    <row r="15" spans="1:10" ht="13.5">
      <c r="A15" s="173" t="s">
        <v>26</v>
      </c>
      <c r="B15" s="33">
        <f t="shared" si="1"/>
        <v>13607</v>
      </c>
      <c r="C15" s="34">
        <f t="shared" si="0"/>
        <v>0</v>
      </c>
      <c r="D15" s="35">
        <f t="shared" si="0"/>
        <v>13607</v>
      </c>
      <c r="E15" s="33">
        <f t="shared" si="2"/>
        <v>1261</v>
      </c>
      <c r="F15" s="34">
        <v>0</v>
      </c>
      <c r="G15" s="35">
        <v>1261</v>
      </c>
      <c r="H15" s="33">
        <f t="shared" si="3"/>
        <v>12346</v>
      </c>
      <c r="I15" s="34">
        <v>0</v>
      </c>
      <c r="J15" s="35">
        <v>12346</v>
      </c>
    </row>
    <row r="16" spans="1:10" ht="13.5">
      <c r="A16" s="174" t="s">
        <v>27</v>
      </c>
      <c r="B16" s="33">
        <f t="shared" si="1"/>
        <v>29325</v>
      </c>
      <c r="C16" s="34">
        <f t="shared" si="0"/>
        <v>4989</v>
      </c>
      <c r="D16" s="35">
        <f t="shared" si="0"/>
        <v>24336</v>
      </c>
      <c r="E16" s="33">
        <f t="shared" si="2"/>
        <v>28568</v>
      </c>
      <c r="F16" s="34">
        <v>4944</v>
      </c>
      <c r="G16" s="35">
        <v>23624</v>
      </c>
      <c r="H16" s="33">
        <f t="shared" si="3"/>
        <v>757</v>
      </c>
      <c r="I16" s="34">
        <v>45</v>
      </c>
      <c r="J16" s="35">
        <v>712</v>
      </c>
    </row>
    <row r="17" spans="1:10" ht="13.5">
      <c r="A17" s="173" t="s">
        <v>28</v>
      </c>
      <c r="B17" s="33"/>
      <c r="C17" s="34"/>
      <c r="D17" s="35"/>
      <c r="E17" s="33"/>
      <c r="F17" s="34"/>
      <c r="G17" s="35"/>
      <c r="H17" s="33"/>
      <c r="I17" s="34"/>
      <c r="J17" s="35"/>
    </row>
    <row r="18" spans="1:10" ht="13.5">
      <c r="A18" s="173" t="s">
        <v>20</v>
      </c>
      <c r="B18" s="33">
        <f>E18+H18</f>
        <v>3714</v>
      </c>
      <c r="C18" s="34">
        <f t="shared" si="0"/>
        <v>1899</v>
      </c>
      <c r="D18" s="35">
        <f t="shared" si="0"/>
        <v>1815</v>
      </c>
      <c r="E18" s="33">
        <f t="shared" si="2"/>
        <v>306</v>
      </c>
      <c r="F18" s="34">
        <v>280</v>
      </c>
      <c r="G18" s="35">
        <v>26</v>
      </c>
      <c r="H18" s="33">
        <f t="shared" si="3"/>
        <v>3408</v>
      </c>
      <c r="I18" s="34">
        <v>1619</v>
      </c>
      <c r="J18" s="35">
        <v>1789</v>
      </c>
    </row>
    <row r="19" spans="1:10" ht="13.5">
      <c r="A19" s="173" t="s">
        <v>24</v>
      </c>
      <c r="B19" s="33">
        <f>E19+H19</f>
        <v>5334</v>
      </c>
      <c r="C19" s="34">
        <f t="shared" si="0"/>
        <v>3401</v>
      </c>
      <c r="D19" s="35">
        <f t="shared" si="0"/>
        <v>1933</v>
      </c>
      <c r="E19" s="33">
        <f t="shared" si="2"/>
        <v>193</v>
      </c>
      <c r="F19" s="34">
        <v>193</v>
      </c>
      <c r="G19" s="35">
        <v>0</v>
      </c>
      <c r="H19" s="33">
        <f t="shared" si="3"/>
        <v>5141</v>
      </c>
      <c r="I19" s="34">
        <v>3208</v>
      </c>
      <c r="J19" s="35">
        <v>1933</v>
      </c>
    </row>
    <row r="20" spans="1:10" ht="13.5">
      <c r="A20" s="173" t="s">
        <v>29</v>
      </c>
      <c r="B20" s="33"/>
      <c r="C20" s="34"/>
      <c r="D20" s="35"/>
      <c r="E20" s="33"/>
      <c r="F20" s="34"/>
      <c r="G20" s="35"/>
      <c r="H20" s="33"/>
      <c r="I20" s="34"/>
      <c r="J20" s="35"/>
    </row>
    <row r="21" spans="1:10" ht="13.5">
      <c r="A21" s="173" t="s">
        <v>20</v>
      </c>
      <c r="B21" s="33">
        <f>E21+H21</f>
        <v>795</v>
      </c>
      <c r="C21" s="34">
        <f t="shared" si="0"/>
        <v>532</v>
      </c>
      <c r="D21" s="35">
        <f t="shared" si="0"/>
        <v>263</v>
      </c>
      <c r="E21" s="33">
        <f t="shared" si="2"/>
        <v>4</v>
      </c>
      <c r="F21" s="34">
        <v>2</v>
      </c>
      <c r="G21" s="35">
        <v>2</v>
      </c>
      <c r="H21" s="33">
        <f t="shared" si="3"/>
        <v>791</v>
      </c>
      <c r="I21" s="34">
        <v>530</v>
      </c>
      <c r="J21" s="35">
        <v>261</v>
      </c>
    </row>
    <row r="22" spans="1:10" ht="13.5">
      <c r="A22" s="173" t="s">
        <v>24</v>
      </c>
      <c r="B22" s="33">
        <f>E22+H22</f>
        <v>1036</v>
      </c>
      <c r="C22" s="34">
        <f t="shared" si="0"/>
        <v>757</v>
      </c>
      <c r="D22" s="35">
        <f t="shared" si="0"/>
        <v>279</v>
      </c>
      <c r="E22" s="33">
        <f t="shared" si="2"/>
        <v>0</v>
      </c>
      <c r="F22" s="34">
        <v>0</v>
      </c>
      <c r="G22" s="35">
        <v>0</v>
      </c>
      <c r="H22" s="33">
        <f t="shared" si="3"/>
        <v>1036</v>
      </c>
      <c r="I22" s="34">
        <v>757</v>
      </c>
      <c r="J22" s="35">
        <v>279</v>
      </c>
    </row>
    <row r="23" spans="1:10" ht="13.5">
      <c r="A23" s="173" t="s">
        <v>30</v>
      </c>
      <c r="B23" s="33"/>
      <c r="C23" s="34"/>
      <c r="D23" s="35"/>
      <c r="E23" s="33"/>
      <c r="F23" s="34"/>
      <c r="G23" s="35"/>
      <c r="H23" s="33"/>
      <c r="I23" s="34"/>
      <c r="J23" s="35"/>
    </row>
    <row r="24" spans="1:10" ht="13.5">
      <c r="A24" s="173" t="s">
        <v>20</v>
      </c>
      <c r="B24" s="33">
        <f aca="true" t="shared" si="4" ref="B24:D25">E24+H24</f>
        <v>6244</v>
      </c>
      <c r="C24" s="34">
        <f t="shared" si="4"/>
        <v>4700</v>
      </c>
      <c r="D24" s="35">
        <f t="shared" si="4"/>
        <v>1544</v>
      </c>
      <c r="E24" s="33">
        <f t="shared" si="2"/>
        <v>4</v>
      </c>
      <c r="F24" s="34">
        <v>0</v>
      </c>
      <c r="G24" s="35">
        <v>4</v>
      </c>
      <c r="H24" s="33">
        <f t="shared" si="3"/>
        <v>6240</v>
      </c>
      <c r="I24" s="34">
        <v>4700</v>
      </c>
      <c r="J24" s="35">
        <v>1540</v>
      </c>
    </row>
    <row r="25" spans="1:10" ht="13.5">
      <c r="A25" s="173" t="s">
        <v>24</v>
      </c>
      <c r="B25" s="33">
        <f t="shared" si="4"/>
        <v>5980</v>
      </c>
      <c r="C25" s="34">
        <f t="shared" si="4"/>
        <v>5276</v>
      </c>
      <c r="D25" s="35">
        <f t="shared" si="4"/>
        <v>704</v>
      </c>
      <c r="E25" s="33">
        <f t="shared" si="2"/>
        <v>0</v>
      </c>
      <c r="F25" s="34">
        <v>0</v>
      </c>
      <c r="G25" s="35">
        <v>0</v>
      </c>
      <c r="H25" s="33">
        <f t="shared" si="3"/>
        <v>5980</v>
      </c>
      <c r="I25" s="34">
        <v>5276</v>
      </c>
      <c r="J25" s="35">
        <v>704</v>
      </c>
    </row>
    <row r="26" spans="1:10" ht="13.5">
      <c r="A26" s="173" t="s">
        <v>31</v>
      </c>
      <c r="B26" s="33"/>
      <c r="C26" s="34"/>
      <c r="D26" s="35"/>
      <c r="E26" s="33"/>
      <c r="F26" s="34"/>
      <c r="G26" s="35"/>
      <c r="H26" s="33"/>
      <c r="I26" s="34"/>
      <c r="J26" s="35"/>
    </row>
    <row r="27" spans="1:10" ht="13.5">
      <c r="A27" s="173" t="s">
        <v>20</v>
      </c>
      <c r="B27" s="33">
        <f aca="true" t="shared" si="5" ref="B27:D39">E27+H27</f>
        <v>24479</v>
      </c>
      <c r="C27" s="34">
        <f t="shared" si="5"/>
        <v>19909</v>
      </c>
      <c r="D27" s="35">
        <f t="shared" si="5"/>
        <v>4570</v>
      </c>
      <c r="E27" s="33">
        <f t="shared" si="2"/>
        <v>21588</v>
      </c>
      <c r="F27" s="34">
        <v>17354</v>
      </c>
      <c r="G27" s="35">
        <v>4234</v>
      </c>
      <c r="H27" s="33">
        <f t="shared" si="3"/>
        <v>2891</v>
      </c>
      <c r="I27" s="34">
        <v>2555</v>
      </c>
      <c r="J27" s="35">
        <v>336</v>
      </c>
    </row>
    <row r="28" spans="1:10" ht="13.5">
      <c r="A28" s="173" t="s">
        <v>24</v>
      </c>
      <c r="B28" s="33">
        <f t="shared" si="5"/>
        <v>22974</v>
      </c>
      <c r="C28" s="34">
        <f t="shared" si="5"/>
        <v>18404</v>
      </c>
      <c r="D28" s="35">
        <f t="shared" si="5"/>
        <v>4570</v>
      </c>
      <c r="E28" s="33">
        <f t="shared" si="2"/>
        <v>19834</v>
      </c>
      <c r="F28" s="34">
        <v>16087</v>
      </c>
      <c r="G28" s="35">
        <v>3747</v>
      </c>
      <c r="H28" s="33">
        <f t="shared" si="3"/>
        <v>3140</v>
      </c>
      <c r="I28" s="34">
        <v>2317</v>
      </c>
      <c r="J28" s="35">
        <v>823</v>
      </c>
    </row>
    <row r="29" spans="1:10" ht="13.5">
      <c r="A29" s="173" t="s">
        <v>32</v>
      </c>
      <c r="B29" s="33">
        <f t="shared" si="5"/>
        <v>53796</v>
      </c>
      <c r="C29" s="34">
        <f t="shared" si="5"/>
        <v>37701</v>
      </c>
      <c r="D29" s="35">
        <f t="shared" si="5"/>
        <v>16095</v>
      </c>
      <c r="E29" s="33">
        <f t="shared" si="2"/>
        <v>3283</v>
      </c>
      <c r="F29" s="34">
        <v>1082</v>
      </c>
      <c r="G29" s="35">
        <v>2201</v>
      </c>
      <c r="H29" s="33">
        <f t="shared" si="3"/>
        <v>50513</v>
      </c>
      <c r="I29" s="34">
        <v>36619</v>
      </c>
      <c r="J29" s="35">
        <v>13894</v>
      </c>
    </row>
    <row r="30" spans="1:10" ht="13.5">
      <c r="A30" s="173" t="s">
        <v>33</v>
      </c>
      <c r="B30" s="33">
        <f t="shared" si="5"/>
        <v>46121</v>
      </c>
      <c r="C30" s="34">
        <f t="shared" si="5"/>
        <v>27522</v>
      </c>
      <c r="D30" s="35">
        <f t="shared" si="5"/>
        <v>18599</v>
      </c>
      <c r="E30" s="33">
        <f t="shared" si="2"/>
        <v>43542</v>
      </c>
      <c r="F30" s="34">
        <v>26442</v>
      </c>
      <c r="G30" s="35">
        <v>17100</v>
      </c>
      <c r="H30" s="33">
        <f t="shared" si="3"/>
        <v>2579</v>
      </c>
      <c r="I30" s="34">
        <v>1080</v>
      </c>
      <c r="J30" s="35">
        <v>1499</v>
      </c>
    </row>
    <row r="31" spans="1:10" ht="14.25" thickBot="1">
      <c r="A31" s="176" t="s">
        <v>34</v>
      </c>
      <c r="B31" s="33">
        <f t="shared" si="5"/>
        <v>25646</v>
      </c>
      <c r="C31" s="34">
        <f t="shared" si="5"/>
        <v>9941</v>
      </c>
      <c r="D31" s="35">
        <f t="shared" si="5"/>
        <v>15705</v>
      </c>
      <c r="E31" s="33">
        <f t="shared" si="2"/>
        <v>21184</v>
      </c>
      <c r="F31" s="34">
        <v>8240</v>
      </c>
      <c r="G31" s="35">
        <v>12944</v>
      </c>
      <c r="H31" s="33">
        <f t="shared" si="3"/>
        <v>4462</v>
      </c>
      <c r="I31" s="34">
        <v>1701</v>
      </c>
      <c r="J31" s="35">
        <v>2761</v>
      </c>
    </row>
    <row r="32" spans="1:10" ht="13.5">
      <c r="A32" s="175" t="s">
        <v>35</v>
      </c>
      <c r="B32" s="30">
        <f aca="true" t="shared" si="6" ref="B32:J32">SUM(B33:B36)</f>
        <v>196944</v>
      </c>
      <c r="C32" s="31">
        <f t="shared" si="6"/>
        <v>98574</v>
      </c>
      <c r="D32" s="32">
        <f t="shared" si="6"/>
        <v>98370</v>
      </c>
      <c r="E32" s="30">
        <f t="shared" si="6"/>
        <v>177772</v>
      </c>
      <c r="F32" s="31">
        <f t="shared" si="6"/>
        <v>89998</v>
      </c>
      <c r="G32" s="32">
        <f t="shared" si="6"/>
        <v>87774</v>
      </c>
      <c r="H32" s="30">
        <f t="shared" si="6"/>
        <v>19172</v>
      </c>
      <c r="I32" s="31">
        <f t="shared" si="6"/>
        <v>8576</v>
      </c>
      <c r="J32" s="32">
        <f t="shared" si="6"/>
        <v>10596</v>
      </c>
    </row>
    <row r="33" spans="1:10" ht="13.5">
      <c r="A33" s="173" t="s">
        <v>36</v>
      </c>
      <c r="B33" s="33">
        <f t="shared" si="5"/>
        <v>71494</v>
      </c>
      <c r="C33" s="34">
        <f t="shared" si="5"/>
        <v>50305</v>
      </c>
      <c r="D33" s="35">
        <f t="shared" si="5"/>
        <v>21189</v>
      </c>
      <c r="E33" s="33">
        <f t="shared" si="2"/>
        <v>70298</v>
      </c>
      <c r="F33" s="34">
        <v>49352</v>
      </c>
      <c r="G33" s="35">
        <v>20946</v>
      </c>
      <c r="H33" s="33">
        <f t="shared" si="3"/>
        <v>1196</v>
      </c>
      <c r="I33" s="34">
        <v>953</v>
      </c>
      <c r="J33" s="35">
        <v>243</v>
      </c>
    </row>
    <row r="34" spans="1:10" ht="13.5">
      <c r="A34" s="173" t="s">
        <v>37</v>
      </c>
      <c r="B34" s="33">
        <f t="shared" si="5"/>
        <v>12961</v>
      </c>
      <c r="C34" s="34">
        <f t="shared" si="5"/>
        <v>0</v>
      </c>
      <c r="D34" s="35">
        <f t="shared" si="5"/>
        <v>12961</v>
      </c>
      <c r="E34" s="33">
        <f t="shared" si="2"/>
        <v>8149</v>
      </c>
      <c r="F34" s="34">
        <v>0</v>
      </c>
      <c r="G34" s="35">
        <v>8149</v>
      </c>
      <c r="H34" s="33">
        <f t="shared" si="3"/>
        <v>4812</v>
      </c>
      <c r="I34" s="34">
        <v>0</v>
      </c>
      <c r="J34" s="35">
        <v>4812</v>
      </c>
    </row>
    <row r="35" spans="1:10" ht="13.5">
      <c r="A35" s="173" t="s">
        <v>38</v>
      </c>
      <c r="B35" s="33">
        <f t="shared" si="5"/>
        <v>99281</v>
      </c>
      <c r="C35" s="34">
        <f t="shared" si="5"/>
        <v>43420</v>
      </c>
      <c r="D35" s="35">
        <f t="shared" si="5"/>
        <v>55861</v>
      </c>
      <c r="E35" s="33">
        <f t="shared" si="2"/>
        <v>87282</v>
      </c>
      <c r="F35" s="34">
        <v>35856</v>
      </c>
      <c r="G35" s="35">
        <v>51426</v>
      </c>
      <c r="H35" s="33">
        <f t="shared" si="3"/>
        <v>11999</v>
      </c>
      <c r="I35" s="34">
        <v>7564</v>
      </c>
      <c r="J35" s="35">
        <v>4435</v>
      </c>
    </row>
    <row r="36" spans="1:10" ht="14.25" thickBot="1">
      <c r="A36" s="176" t="s">
        <v>39</v>
      </c>
      <c r="B36" s="44">
        <f t="shared" si="5"/>
        <v>13208</v>
      </c>
      <c r="C36" s="45">
        <f t="shared" si="5"/>
        <v>4849</v>
      </c>
      <c r="D36" s="46">
        <f t="shared" si="5"/>
        <v>8359</v>
      </c>
      <c r="E36" s="44">
        <f t="shared" si="2"/>
        <v>12043</v>
      </c>
      <c r="F36" s="45">
        <v>4790</v>
      </c>
      <c r="G36" s="46">
        <v>7253</v>
      </c>
      <c r="H36" s="44">
        <f t="shared" si="3"/>
        <v>1165</v>
      </c>
      <c r="I36" s="45">
        <v>59</v>
      </c>
      <c r="J36" s="46">
        <v>1106</v>
      </c>
    </row>
    <row r="37" spans="1:10" ht="13.5">
      <c r="A37" s="175" t="s">
        <v>40</v>
      </c>
      <c r="B37" s="30">
        <f t="shared" si="5"/>
        <v>10210</v>
      </c>
      <c r="C37" s="31">
        <f t="shared" si="5"/>
        <v>2973</v>
      </c>
      <c r="D37" s="32">
        <f t="shared" si="5"/>
        <v>7237</v>
      </c>
      <c r="E37" s="30">
        <f t="shared" si="2"/>
        <v>4332</v>
      </c>
      <c r="F37" s="31">
        <v>1932</v>
      </c>
      <c r="G37" s="32">
        <v>2400</v>
      </c>
      <c r="H37" s="30">
        <f t="shared" si="3"/>
        <v>5878</v>
      </c>
      <c r="I37" s="31">
        <v>1041</v>
      </c>
      <c r="J37" s="32">
        <v>4837</v>
      </c>
    </row>
    <row r="38" spans="1:10" ht="14.25" thickBot="1">
      <c r="A38" s="177" t="s">
        <v>41</v>
      </c>
      <c r="B38" s="47">
        <f aca="true" t="shared" si="7" ref="B38:I38">B8+B32+B37</f>
        <v>520837</v>
      </c>
      <c r="C38" s="48">
        <f t="shared" si="7"/>
        <v>275006</v>
      </c>
      <c r="D38" s="49">
        <f t="shared" si="7"/>
        <v>245831</v>
      </c>
      <c r="E38" s="47">
        <f t="shared" si="7"/>
        <v>328570</v>
      </c>
      <c r="F38" s="48">
        <f t="shared" si="7"/>
        <v>167728</v>
      </c>
      <c r="G38" s="49">
        <f t="shared" si="7"/>
        <v>160842</v>
      </c>
      <c r="H38" s="47">
        <f t="shared" si="7"/>
        <v>192267</v>
      </c>
      <c r="I38" s="48">
        <f t="shared" si="7"/>
        <v>107278</v>
      </c>
      <c r="J38" s="49">
        <f>J8+J32+J37</f>
        <v>84989</v>
      </c>
    </row>
    <row r="39" spans="1:10" ht="13.5">
      <c r="A39" s="175" t="s">
        <v>42</v>
      </c>
      <c r="B39" s="52">
        <f t="shared" si="5"/>
        <v>4528</v>
      </c>
      <c r="C39" s="53"/>
      <c r="D39" s="54"/>
      <c r="E39" s="52">
        <v>2537</v>
      </c>
      <c r="F39" s="53"/>
      <c r="G39" s="54"/>
      <c r="H39" s="52">
        <v>1991</v>
      </c>
      <c r="I39" s="55"/>
      <c r="J39" s="56"/>
    </row>
    <row r="40" spans="1:10" ht="14.25" thickBot="1">
      <c r="A40" s="177" t="s">
        <v>41</v>
      </c>
      <c r="B40" s="47">
        <f>B38+B39</f>
        <v>525365</v>
      </c>
      <c r="C40" s="48"/>
      <c r="D40" s="49"/>
      <c r="E40" s="47">
        <f>E38+E39</f>
        <v>331107</v>
      </c>
      <c r="F40" s="48"/>
      <c r="G40" s="49"/>
      <c r="H40" s="47">
        <f>H38+H39</f>
        <v>194258</v>
      </c>
      <c r="I40" s="45"/>
      <c r="J40" s="46"/>
    </row>
    <row r="41" spans="1:10" ht="13.5">
      <c r="A41" s="178" t="s">
        <v>43</v>
      </c>
      <c r="B41" s="57">
        <f>E41+H41</f>
        <v>31688</v>
      </c>
      <c r="C41" s="55"/>
      <c r="D41" s="56"/>
      <c r="E41" s="57">
        <v>12103</v>
      </c>
      <c r="F41" s="55"/>
      <c r="G41" s="56"/>
      <c r="H41" s="57">
        <v>19585</v>
      </c>
      <c r="I41" s="55"/>
      <c r="J41" s="56"/>
    </row>
    <row r="42" spans="1:10" ht="14.25" thickBot="1">
      <c r="A42" s="177" t="s">
        <v>41</v>
      </c>
      <c r="B42" s="47">
        <f>SUM(B40:B41)</f>
        <v>557053</v>
      </c>
      <c r="C42" s="48"/>
      <c r="D42" s="49"/>
      <c r="E42" s="47">
        <f>SUM(E40:E41)</f>
        <v>343210</v>
      </c>
      <c r="F42" s="48"/>
      <c r="G42" s="49"/>
      <c r="H42" s="47">
        <f>SUM(H40:H41)</f>
        <v>213843</v>
      </c>
      <c r="I42" s="45"/>
      <c r="J42" s="46"/>
    </row>
    <row r="43" spans="1:10" ht="13.5">
      <c r="A43" s="175" t="s">
        <v>44</v>
      </c>
      <c r="B43" s="30">
        <f aca="true" t="shared" si="8" ref="B43:G43">SUM(B44:B45)</f>
        <v>757853</v>
      </c>
      <c r="C43" s="31">
        <f t="shared" si="8"/>
        <v>101610</v>
      </c>
      <c r="D43" s="32">
        <f t="shared" si="8"/>
        <v>656243</v>
      </c>
      <c r="E43" s="30">
        <f t="shared" si="8"/>
        <v>757853</v>
      </c>
      <c r="F43" s="31">
        <f t="shared" si="8"/>
        <v>101610</v>
      </c>
      <c r="G43" s="32">
        <f t="shared" si="8"/>
        <v>656243</v>
      </c>
      <c r="H43" s="57"/>
      <c r="I43" s="55"/>
      <c r="J43" s="56"/>
    </row>
    <row r="44" spans="1:10" ht="13.5">
      <c r="A44" s="173" t="s">
        <v>45</v>
      </c>
      <c r="B44" s="33">
        <f>SUM(C44:D44)</f>
        <v>478421</v>
      </c>
      <c r="C44" s="34">
        <f>F44+I44</f>
        <v>0</v>
      </c>
      <c r="D44" s="35">
        <f>G44+J44</f>
        <v>478421</v>
      </c>
      <c r="E44" s="33">
        <f>SUM(F44:G44)</f>
        <v>478421</v>
      </c>
      <c r="F44" s="34">
        <v>0</v>
      </c>
      <c r="G44" s="35">
        <v>478421</v>
      </c>
      <c r="H44" s="39"/>
      <c r="I44" s="34"/>
      <c r="J44" s="35"/>
    </row>
    <row r="45" spans="1:10" ht="14.25" thickBot="1">
      <c r="A45" s="176" t="s">
        <v>46</v>
      </c>
      <c r="B45" s="44">
        <f>SUM(C45:D45)</f>
        <v>279432</v>
      </c>
      <c r="C45" s="45">
        <f>F45+I45</f>
        <v>101610</v>
      </c>
      <c r="D45" s="46">
        <f>G45+J45</f>
        <v>177822</v>
      </c>
      <c r="E45" s="44">
        <f>SUM(F45:G45)</f>
        <v>279432</v>
      </c>
      <c r="F45" s="45">
        <v>101610</v>
      </c>
      <c r="G45" s="46">
        <v>177822</v>
      </c>
      <c r="H45" s="58"/>
      <c r="I45" s="45"/>
      <c r="J45" s="46"/>
    </row>
    <row r="46" spans="1:10" ht="14.25" thickBot="1">
      <c r="A46" s="179" t="s">
        <v>47</v>
      </c>
      <c r="B46" s="41">
        <v>24583</v>
      </c>
      <c r="C46" s="42"/>
      <c r="D46" s="43"/>
      <c r="E46" s="41">
        <v>24583</v>
      </c>
      <c r="F46" s="50"/>
      <c r="G46" s="51"/>
      <c r="H46" s="59"/>
      <c r="I46" s="50"/>
      <c r="J46" s="51"/>
    </row>
    <row r="47" spans="1:10" ht="14.25" thickBot="1">
      <c r="A47" s="179" t="s">
        <v>48</v>
      </c>
      <c r="B47" s="36">
        <f>B42+B43+B46</f>
        <v>1339489</v>
      </c>
      <c r="C47" s="37"/>
      <c r="D47" s="38"/>
      <c r="E47" s="36"/>
      <c r="F47" s="37"/>
      <c r="G47" s="38"/>
      <c r="H47" s="40"/>
      <c r="I47" s="37"/>
      <c r="J47" s="38"/>
    </row>
    <row r="52" ht="18.75">
      <c r="B52" s="1" t="s">
        <v>53</v>
      </c>
    </row>
    <row r="54" ht="14.25" thickBot="1">
      <c r="D54" t="s">
        <v>52</v>
      </c>
    </row>
    <row r="55" spans="1:10" ht="13.5">
      <c r="A55" s="444"/>
      <c r="B55" s="437" t="s">
        <v>12</v>
      </c>
      <c r="C55" s="438"/>
      <c r="D55" s="439"/>
      <c r="E55" s="437" t="s">
        <v>13</v>
      </c>
      <c r="F55" s="438"/>
      <c r="G55" s="439"/>
      <c r="H55" s="440" t="s">
        <v>14</v>
      </c>
      <c r="I55" s="440"/>
      <c r="J55" s="441"/>
    </row>
    <row r="56" spans="1:10" ht="13.5">
      <c r="A56" s="445"/>
      <c r="B56" s="442" t="s">
        <v>11</v>
      </c>
      <c r="C56" s="60" t="s">
        <v>15</v>
      </c>
      <c r="D56" s="61" t="s">
        <v>17</v>
      </c>
      <c r="E56" s="442" t="s">
        <v>11</v>
      </c>
      <c r="F56" s="60" t="s">
        <v>15</v>
      </c>
      <c r="G56" s="61" t="s">
        <v>17</v>
      </c>
      <c r="H56" s="442" t="s">
        <v>11</v>
      </c>
      <c r="I56" s="60" t="s">
        <v>15</v>
      </c>
      <c r="J56" s="61" t="s">
        <v>17</v>
      </c>
    </row>
    <row r="57" spans="1:10" ht="14.25" thickBot="1">
      <c r="A57" s="446"/>
      <c r="B57" s="443"/>
      <c r="C57" s="106" t="s">
        <v>16</v>
      </c>
      <c r="D57" s="107" t="s">
        <v>18</v>
      </c>
      <c r="E57" s="443"/>
      <c r="F57" s="106" t="s">
        <v>16</v>
      </c>
      <c r="G57" s="107" t="s">
        <v>18</v>
      </c>
      <c r="H57" s="443"/>
      <c r="I57" s="106" t="s">
        <v>16</v>
      </c>
      <c r="J57" s="107" t="s">
        <v>18</v>
      </c>
    </row>
    <row r="58" spans="1:10" ht="13.5">
      <c r="A58" s="172" t="s">
        <v>19</v>
      </c>
      <c r="B58" s="62">
        <f>B8/'９９'!B8*100</f>
        <v>89.18720661448397</v>
      </c>
      <c r="C58" s="63">
        <f>C8/'９９'!C8*100</f>
        <v>85.8639909710122</v>
      </c>
      <c r="D58" s="64">
        <f>D8/'９９'!D8*100</f>
        <v>93.67188387208827</v>
      </c>
      <c r="E58" s="62">
        <f>E8/'９９'!E8*100</f>
        <v>91.58303475960908</v>
      </c>
      <c r="F58" s="63">
        <f>F8/'９９'!F8*100</f>
        <v>87.93271461716937</v>
      </c>
      <c r="G58" s="64">
        <f>G8/'９９'!G8*100</f>
        <v>95.85090943616315</v>
      </c>
      <c r="H58" s="62">
        <f>H8/'９９'!H8*100</f>
        <v>87.18936731565391</v>
      </c>
      <c r="I58" s="63">
        <f>I8/'９９'!I8*100</f>
        <v>84.3242729847344</v>
      </c>
      <c r="J58" s="73">
        <f>J8/'９９'!J8*100</f>
        <v>91.5571936290641</v>
      </c>
    </row>
    <row r="59" spans="1:10" ht="13.5">
      <c r="A59" s="173" t="s">
        <v>20</v>
      </c>
      <c r="B59" s="65"/>
      <c r="C59" s="34"/>
      <c r="D59" s="66"/>
      <c r="E59" s="65"/>
      <c r="F59" s="34"/>
      <c r="G59" s="66"/>
      <c r="H59" s="65"/>
      <c r="I59" s="34"/>
      <c r="J59" s="35"/>
    </row>
    <row r="60" spans="1:10" ht="13.5">
      <c r="A60" s="173" t="s">
        <v>21</v>
      </c>
      <c r="B60" s="67">
        <f>B10/'９９'!B10*100</f>
        <v>89.21839658205579</v>
      </c>
      <c r="C60" s="68">
        <f>C10/'９９'!C10*100</f>
        <v>83.07091138949546</v>
      </c>
      <c r="D60" s="69">
        <f>D10/'９９'!D10*100</f>
        <v>105.7478368355995</v>
      </c>
      <c r="E60" s="67">
        <f>E10/'９９'!E10*100</f>
        <v>81.25</v>
      </c>
      <c r="F60" s="68">
        <f>F10/'９９'!F10*100</f>
        <v>77.49003984063745</v>
      </c>
      <c r="G60" s="69">
        <f>G10/'９９'!G10*100</f>
        <v>84.15384615384616</v>
      </c>
      <c r="H60" s="67">
        <f>H10/'９９'!H10*100</f>
        <v>90.06954102920723</v>
      </c>
      <c r="I60" s="68">
        <f>I10/'９９'!I10*100</f>
        <v>83.41261129406024</v>
      </c>
      <c r="J60" s="74">
        <f>J10/'９９'!J10*100</f>
        <v>111.17556071152359</v>
      </c>
    </row>
    <row r="61" spans="1:10" ht="13.5">
      <c r="A61" s="173" t="s">
        <v>22</v>
      </c>
      <c r="B61" s="67">
        <f>B11/'９９'!B11*100</f>
        <v>87.74044974261717</v>
      </c>
      <c r="C61" s="68">
        <f>C11/'９９'!C11*100</f>
        <v>84.5308842067351</v>
      </c>
      <c r="D61" s="69">
        <f>D11/'９９'!D11*100</f>
        <v>97.48496446145435</v>
      </c>
      <c r="E61" s="67">
        <f>E11/'９９'!E11*100</f>
        <v>82.96041308089501</v>
      </c>
      <c r="F61" s="68">
        <f>F11/'９９'!F11*100</f>
        <v>64.1025641025641</v>
      </c>
      <c r="G61" s="69">
        <f>G11/'９９'!G11*100</f>
        <v>95.67723342939482</v>
      </c>
      <c r="H61" s="67">
        <f>H11/'９９'!H11*100</f>
        <v>88.14880164681665</v>
      </c>
      <c r="I61" s="68">
        <f>I11/'９９'!I11*100</f>
        <v>85.42959202857679</v>
      </c>
      <c r="J61" s="74">
        <f>J11/'９９'!J11*100</f>
        <v>97.90823211875843</v>
      </c>
    </row>
    <row r="62" spans="1:10" ht="13.5">
      <c r="A62" s="174" t="s">
        <v>23</v>
      </c>
      <c r="B62" s="67">
        <f>B12/'９９'!B12*100</f>
        <v>91.79185275409392</v>
      </c>
      <c r="C62" s="68">
        <f>C12/'９９'!C12*100</f>
        <v>96.93585337915235</v>
      </c>
      <c r="D62" s="69">
        <f>D12/'９９'!D12*100</f>
        <v>90.20024809498494</v>
      </c>
      <c r="E62" s="67">
        <f>E12/'９９'!E12*100</f>
        <v>88.35341365461848</v>
      </c>
      <c r="F62" s="68">
        <f>F12/'９９'!F12*100</f>
        <v>85.18518518518519</v>
      </c>
      <c r="G62" s="69">
        <f>G12/'９９'!G12*100</f>
        <v>88.3969465648855</v>
      </c>
      <c r="H62" s="67">
        <f>H12/'９９'!H12*100</f>
        <v>92.32754575316753</v>
      </c>
      <c r="I62" s="68">
        <f>I12/'９９'!I12*100</f>
        <v>97.02741702741703</v>
      </c>
      <c r="J62" s="74">
        <f>J12/'９９'!J12*100</f>
        <v>90.58040982727175</v>
      </c>
    </row>
    <row r="63" spans="1:10" ht="13.5">
      <c r="A63" s="173" t="s">
        <v>24</v>
      </c>
      <c r="B63" s="67">
        <f>B13/'９９'!B13*100</f>
        <v>83.6361038536904</v>
      </c>
      <c r="C63" s="68">
        <f>C13/'９９'!C13*100</f>
        <v>85.66823520693616</v>
      </c>
      <c r="D63" s="69">
        <f>D13/'９９'!D13*100</f>
        <v>81.14348043448621</v>
      </c>
      <c r="E63" s="67">
        <f>E13/'９９'!E13*100</f>
        <v>73.169030458033</v>
      </c>
      <c r="F63" s="68">
        <f>F13/'９９'!F13*100</f>
        <v>77.56653992395437</v>
      </c>
      <c r="G63" s="69">
        <f>G13/'９９'!G13*100</f>
        <v>72.18109339407745</v>
      </c>
      <c r="H63" s="67">
        <f>H13/'９９'!H13*100</f>
        <v>84.64344051374997</v>
      </c>
      <c r="I63" s="68">
        <f>I13/'９９'!I13*100</f>
        <v>85.91221374045801</v>
      </c>
      <c r="J63" s="74">
        <f>J13/'９９'!J13*100</f>
        <v>82.84570872316262</v>
      </c>
    </row>
    <row r="64" spans="1:10" ht="13.5">
      <c r="A64" s="173" t="s">
        <v>25</v>
      </c>
      <c r="B64" s="67">
        <f>B14/'９９'!B14*100</f>
        <v>92.71419637273296</v>
      </c>
      <c r="C64" s="68"/>
      <c r="D64" s="69">
        <f>D14/'９９'!D14*100</f>
        <v>92.71419637273296</v>
      </c>
      <c r="E64" s="67">
        <f>E14/'９９'!E14*100</f>
        <v>94.44444444444444</v>
      </c>
      <c r="F64" s="68"/>
      <c r="G64" s="69">
        <f>G14/'９９'!G14*100</f>
        <v>94.44444444444444</v>
      </c>
      <c r="H64" s="67">
        <f>H14/'９９'!H14*100</f>
        <v>92.46966452533904</v>
      </c>
      <c r="I64" s="68"/>
      <c r="J64" s="74">
        <f>J14/'９９'!J14*100</f>
        <v>92.46966452533904</v>
      </c>
    </row>
    <row r="65" spans="1:10" ht="13.5">
      <c r="A65" s="173" t="s">
        <v>26</v>
      </c>
      <c r="B65" s="67">
        <f>B15/'９９'!B15*100</f>
        <v>100.74781578557679</v>
      </c>
      <c r="C65" s="68"/>
      <c r="D65" s="69">
        <f>D15/'９９'!D15*100</f>
        <v>100.74781578557679</v>
      </c>
      <c r="E65" s="67">
        <f>E15/'９９'!E15*100</f>
        <v>100.88</v>
      </c>
      <c r="F65" s="68"/>
      <c r="G65" s="69">
        <f>G15/'９９'!G15*100</f>
        <v>100.88</v>
      </c>
      <c r="H65" s="67">
        <f>H15/'９９'!H15*100</f>
        <v>100.73433420365537</v>
      </c>
      <c r="I65" s="68"/>
      <c r="J65" s="74">
        <f>J15/'９９'!J15*100</f>
        <v>100.73433420365537</v>
      </c>
    </row>
    <row r="66" spans="1:10" ht="13.5">
      <c r="A66" s="174" t="s">
        <v>27</v>
      </c>
      <c r="B66" s="67">
        <f>B16/'９９'!B16*100</f>
        <v>111.6164884101549</v>
      </c>
      <c r="C66" s="68">
        <f>C16/'９９'!C16*100</f>
        <v>94.04335532516494</v>
      </c>
      <c r="D66" s="69">
        <f>D16/'９９'!D16*100</f>
        <v>116.06257153758108</v>
      </c>
      <c r="E66" s="67">
        <f>E16/'９９'!E16*100</f>
        <v>112.18975808985235</v>
      </c>
      <c r="F66" s="68">
        <f>F16/'９９'!F16*100</f>
        <v>94.04603385961575</v>
      </c>
      <c r="G66" s="69">
        <f>G16/'９９'!G16*100</f>
        <v>116.90998168951354</v>
      </c>
      <c r="H66" s="67">
        <f>H16/'９９'!H16*100</f>
        <v>93.57231149567366</v>
      </c>
      <c r="I66" s="68">
        <f>I16/'９９'!I16*100</f>
        <v>93.75</v>
      </c>
      <c r="J66" s="74">
        <f>J16/'９９'!J16*100</f>
        <v>93.5611038107753</v>
      </c>
    </row>
    <row r="67" spans="1:10" ht="13.5">
      <c r="A67" s="173" t="s">
        <v>28</v>
      </c>
      <c r="B67" s="67"/>
      <c r="C67" s="68"/>
      <c r="D67" s="69"/>
      <c r="E67" s="67"/>
      <c r="F67" s="68"/>
      <c r="G67" s="69"/>
      <c r="H67" s="67"/>
      <c r="I67" s="68"/>
      <c r="J67" s="74"/>
    </row>
    <row r="68" spans="1:10" ht="13.5">
      <c r="A68" s="173" t="s">
        <v>20</v>
      </c>
      <c r="B68" s="67">
        <f>B18/'９９'!B18*100</f>
        <v>48.12127494169474</v>
      </c>
      <c r="C68" s="68">
        <f>C18/'９９'!C18*100</f>
        <v>77.32084690553745</v>
      </c>
      <c r="D68" s="69">
        <f>D18/'９９'!D18*100</f>
        <v>34.49258836944128</v>
      </c>
      <c r="E68" s="67">
        <f>E18/'９９'!E18*100</f>
        <v>8.52367688022284</v>
      </c>
      <c r="F68" s="68">
        <f>F18/'９９'!F18*100</f>
        <v>85.1063829787234</v>
      </c>
      <c r="G68" s="69">
        <f>G18/'９９'!G18*100</f>
        <v>0.7973014412756823</v>
      </c>
      <c r="H68" s="67">
        <f>H18/'９９'!H18*100</f>
        <v>82.55813953488372</v>
      </c>
      <c r="I68" s="68">
        <f>I18/'９９'!I18*100</f>
        <v>76.11659614480489</v>
      </c>
      <c r="J68" s="74">
        <f>J18/'９９'!J18*100</f>
        <v>89.40529735132434</v>
      </c>
    </row>
    <row r="69" spans="1:10" ht="13.5">
      <c r="A69" s="173" t="s">
        <v>24</v>
      </c>
      <c r="B69" s="67">
        <f>B19/'９９'!B19*100</f>
        <v>91.21067031463748</v>
      </c>
      <c r="C69" s="68">
        <f>C19/'９９'!C19*100</f>
        <v>90.35600425079703</v>
      </c>
      <c r="D69" s="69">
        <f>D19/'９９'!D19*100</f>
        <v>92.75431861804223</v>
      </c>
      <c r="E69" s="67">
        <f>E19/'９９'!E19*100</f>
        <v>96.98492462311557</v>
      </c>
      <c r="F69" s="68">
        <f>F19/'９９'!F19*100</f>
        <v>103.76344086021506</v>
      </c>
      <c r="G69" s="69"/>
      <c r="H69" s="67">
        <f>H19/'９９'!H19*100</f>
        <v>91.00725792175606</v>
      </c>
      <c r="I69" s="68">
        <f>I19/'９９'!I19*100</f>
        <v>89.65902738960312</v>
      </c>
      <c r="J69" s="74">
        <f>J19/'９９'!J19*100</f>
        <v>93.33655239014969</v>
      </c>
    </row>
    <row r="70" spans="1:10" ht="13.5">
      <c r="A70" s="173" t="s">
        <v>29</v>
      </c>
      <c r="B70" s="67"/>
      <c r="C70" s="68"/>
      <c r="D70" s="69"/>
      <c r="E70" s="67"/>
      <c r="F70" s="68"/>
      <c r="G70" s="69"/>
      <c r="H70" s="67"/>
      <c r="I70" s="68"/>
      <c r="J70" s="74"/>
    </row>
    <row r="71" spans="1:10" ht="13.5">
      <c r="A71" s="173" t="s">
        <v>20</v>
      </c>
      <c r="B71" s="67">
        <f>B21/'９９'!B21*100</f>
        <v>85.39205155746508</v>
      </c>
      <c r="C71" s="68">
        <f>C21/'９９'!C21*100</f>
        <v>78.35051546391753</v>
      </c>
      <c r="D71" s="69">
        <f>D21/'９９'!D21*100</f>
        <v>104.36507936507937</v>
      </c>
      <c r="E71" s="67">
        <f>E21/'９９'!E21*100</f>
        <v>133.33333333333331</v>
      </c>
      <c r="F71" s="68">
        <f>F21/'９９'!F21*100</f>
        <v>100</v>
      </c>
      <c r="G71" s="69">
        <f>G21/'９９'!G21*100</f>
        <v>200</v>
      </c>
      <c r="H71" s="67">
        <f>H21/'９９'!H21*100</f>
        <v>85.23706896551724</v>
      </c>
      <c r="I71" s="68">
        <f>I21/'９９'!I21*100</f>
        <v>78.28655834564255</v>
      </c>
      <c r="J71" s="74">
        <f>J21/'９９'!J21*100</f>
        <v>103.98406374501991</v>
      </c>
    </row>
    <row r="72" spans="1:10" ht="13.5">
      <c r="A72" s="173" t="s">
        <v>24</v>
      </c>
      <c r="B72" s="67">
        <f>B22/'９９'!B22*100</f>
        <v>102.06896551724138</v>
      </c>
      <c r="C72" s="68">
        <f>C22/'９９'!C22*100</f>
        <v>104.55801104972376</v>
      </c>
      <c r="D72" s="69">
        <f>D22/'９９'!D22*100</f>
        <v>95.87628865979381</v>
      </c>
      <c r="E72" s="67"/>
      <c r="F72" s="68"/>
      <c r="G72" s="69"/>
      <c r="H72" s="67">
        <f>H22/'９９'!H22*100</f>
        <v>102.06896551724138</v>
      </c>
      <c r="I72" s="68">
        <f>I22/'９９'!I22*100</f>
        <v>104.55801104972376</v>
      </c>
      <c r="J72" s="74">
        <f>J22/'９９'!J22*100</f>
        <v>95.87628865979381</v>
      </c>
    </row>
    <row r="73" spans="1:10" ht="13.5">
      <c r="A73" s="173" t="s">
        <v>30</v>
      </c>
      <c r="B73" s="67"/>
      <c r="C73" s="68"/>
      <c r="D73" s="69"/>
      <c r="E73" s="67"/>
      <c r="F73" s="68"/>
      <c r="G73" s="69"/>
      <c r="H73" s="67"/>
      <c r="I73" s="68"/>
      <c r="J73" s="74"/>
    </row>
    <row r="74" spans="1:10" ht="13.5">
      <c r="A74" s="173" t="s">
        <v>20</v>
      </c>
      <c r="B74" s="67">
        <f>B24/'９９'!B24*100</f>
        <v>86.71017914178586</v>
      </c>
      <c r="C74" s="68">
        <f>C24/'９９'!C24*100</f>
        <v>84.69994593620473</v>
      </c>
      <c r="D74" s="69">
        <f>D24/'９９'!D24*100</f>
        <v>93.46246973365618</v>
      </c>
      <c r="E74" s="67">
        <f>E24/'９９'!E24*100</f>
        <v>1.1142061281337048</v>
      </c>
      <c r="F74" s="68"/>
      <c r="G74" s="69">
        <f>G24/'９９'!G24*100</f>
        <v>11.428571428571429</v>
      </c>
      <c r="H74" s="67">
        <f>H24/'９９'!H24*100</f>
        <v>91.2014030985092</v>
      </c>
      <c r="I74" s="68">
        <f>I24/'９９'!I24*100</f>
        <v>89.95215311004785</v>
      </c>
      <c r="J74" s="74">
        <f>J24/'９９'!J24*100</f>
        <v>95.23809523809523</v>
      </c>
    </row>
    <row r="75" spans="1:10" ht="13.5">
      <c r="A75" s="173" t="s">
        <v>24</v>
      </c>
      <c r="B75" s="67">
        <f>B25/'９９'!B25*100</f>
        <v>88.86907415663546</v>
      </c>
      <c r="C75" s="68">
        <f>C25/'９９'!C25*100</f>
        <v>90.77770130763938</v>
      </c>
      <c r="D75" s="69">
        <f>D25/'９９'!D25*100</f>
        <v>76.77208287895311</v>
      </c>
      <c r="E75" s="67"/>
      <c r="F75" s="68"/>
      <c r="G75" s="69"/>
      <c r="H75" s="67">
        <f>H25/'９９'!H25*100</f>
        <v>89.05435591958303</v>
      </c>
      <c r="I75" s="68">
        <f>I25/'９９'!I25*100</f>
        <v>90.8715122287289</v>
      </c>
      <c r="J75" s="74">
        <f>J25/'９９'!J25*100</f>
        <v>77.44774477447744</v>
      </c>
    </row>
    <row r="76" spans="1:10" ht="13.5">
      <c r="A76" s="173" t="s">
        <v>31</v>
      </c>
      <c r="B76" s="67"/>
      <c r="C76" s="68"/>
      <c r="D76" s="69"/>
      <c r="E76" s="67"/>
      <c r="F76" s="68"/>
      <c r="G76" s="69"/>
      <c r="H76" s="67"/>
      <c r="I76" s="68"/>
      <c r="J76" s="74"/>
    </row>
    <row r="77" spans="1:10" ht="13.5">
      <c r="A77" s="173" t="s">
        <v>20</v>
      </c>
      <c r="B77" s="67">
        <f>B27/'９９'!B27*100</f>
        <v>90.65960519980742</v>
      </c>
      <c r="C77" s="68">
        <f>C27/'９９'!C27*100</f>
        <v>87.85191068749448</v>
      </c>
      <c r="D77" s="69">
        <f>D27/'９９'!D27*100</f>
        <v>105.32380732887762</v>
      </c>
      <c r="E77" s="67">
        <f>E27/'９９'!E27*100</f>
        <v>102.9029029029029</v>
      </c>
      <c r="F77" s="68">
        <f>F27/'９９'!F27*100</f>
        <v>101.36682242990653</v>
      </c>
      <c r="G77" s="69">
        <f>G27/'９９'!G27*100</f>
        <v>109.71754340502721</v>
      </c>
      <c r="H77" s="67">
        <f>H27/'９９'!H27*100</f>
        <v>48.00730654267685</v>
      </c>
      <c r="I77" s="68">
        <f>I27/'９９'!I27*100</f>
        <v>46.102490075784914</v>
      </c>
      <c r="J77" s="74">
        <f>J27/'９９'!J27*100</f>
        <v>70</v>
      </c>
    </row>
    <row r="78" spans="1:10" ht="13.5">
      <c r="A78" s="173" t="s">
        <v>24</v>
      </c>
      <c r="B78" s="67">
        <f>B28/'９９'!B28*100</f>
        <v>91.84089546272237</v>
      </c>
      <c r="C78" s="68">
        <f>C28/'９９'!C28*100</f>
        <v>88.42125492457001</v>
      </c>
      <c r="D78" s="69">
        <f>D28/'９９'!D28*100</f>
        <v>108.78362294691739</v>
      </c>
      <c r="E78" s="67">
        <f>E28/'９９'!E28*100</f>
        <v>93.64052688730466</v>
      </c>
      <c r="F78" s="68">
        <f>F28/'９９'!F28*100</f>
        <v>90.0526197939991</v>
      </c>
      <c r="G78" s="69">
        <f>G28/'９９'!G28*100</f>
        <v>112.9635212541453</v>
      </c>
      <c r="H78" s="67">
        <f>H28/'９９'!H28*100</f>
        <v>81.89880020865937</v>
      </c>
      <c r="I78" s="68">
        <f>I28/'９９'!I28*100</f>
        <v>78.54237288135593</v>
      </c>
      <c r="J78" s="74">
        <f>J28/'９９'!J28*100</f>
        <v>93.09954751131222</v>
      </c>
    </row>
    <row r="79" spans="1:10" ht="13.5">
      <c r="A79" s="173" t="s">
        <v>32</v>
      </c>
      <c r="B79" s="67">
        <f>B29/'９９'!B29*100</f>
        <v>86.43038462774332</v>
      </c>
      <c r="C79" s="68">
        <f>C29/'９９'!C29*100</f>
        <v>86.22890078221491</v>
      </c>
      <c r="D79" s="69">
        <f>D29/'９９'!D29*100</f>
        <v>86.9060475161987</v>
      </c>
      <c r="E79" s="67">
        <f>E29/'９９'!E29*100</f>
        <v>78.40936231191785</v>
      </c>
      <c r="F79" s="68">
        <f>F29/'９９'!F29*100</f>
        <v>84.92935635792779</v>
      </c>
      <c r="G79" s="69">
        <f>G29/'９９'!G29*100</f>
        <v>75.55784414692756</v>
      </c>
      <c r="H79" s="67">
        <f>H29/'９９'!H29*100</f>
        <v>87.0088708982861</v>
      </c>
      <c r="I79" s="68">
        <f>I29/'９９'!I29*100</f>
        <v>86.26790425932907</v>
      </c>
      <c r="J79" s="74">
        <f>J29/'９９'!J29*100</f>
        <v>89.0241558275133</v>
      </c>
    </row>
    <row r="80" spans="1:10" ht="13.5">
      <c r="A80" s="173" t="s">
        <v>33</v>
      </c>
      <c r="B80" s="67">
        <f>B30/'９９'!B30*100</f>
        <v>82.92906589948755</v>
      </c>
      <c r="C80" s="68">
        <f>C30/'９９'!C30*100</f>
        <v>80.15727391874181</v>
      </c>
      <c r="D80" s="69">
        <f>D30/'９９'!D30*100</f>
        <v>87.40131578947368</v>
      </c>
      <c r="E80" s="67">
        <f>E30/'９９'!E30*100</f>
        <v>82.89293329272007</v>
      </c>
      <c r="F80" s="68">
        <f>F30/'９９'!F30*100</f>
        <v>80.75619216321046</v>
      </c>
      <c r="G80" s="69">
        <f>G30/'９９'!G30*100</f>
        <v>86.42911296436695</v>
      </c>
      <c r="H80" s="67">
        <f>H30/'９９'!H30*100</f>
        <v>83.54389374797539</v>
      </c>
      <c r="I80" s="68">
        <f>I30/'９９'!I30*100</f>
        <v>67.8391959798995</v>
      </c>
      <c r="J80" s="74">
        <f>J30/'９９'!J30*100</f>
        <v>100.2675585284281</v>
      </c>
    </row>
    <row r="81" spans="1:10" ht="14.25" thickBot="1">
      <c r="A81" s="176" t="s">
        <v>34</v>
      </c>
      <c r="B81" s="67">
        <f>B31/'９９'!B31*100</f>
        <v>97.39480480024305</v>
      </c>
      <c r="C81" s="68">
        <f>C31/'９９'!C31*100</f>
        <v>86.75277074788376</v>
      </c>
      <c r="D81" s="69">
        <f>D31/'９９'!D31*100</f>
        <v>105.59402944933774</v>
      </c>
      <c r="E81" s="67">
        <f>E31/'９９'!E31*100</f>
        <v>97.39322330007816</v>
      </c>
      <c r="F81" s="68">
        <f>F31/'９９'!F31*100</f>
        <v>86.34601278423976</v>
      </c>
      <c r="G81" s="69">
        <f>G31/'９９'!G31*100</f>
        <v>106.02883355176932</v>
      </c>
      <c r="H81" s="67">
        <f>H31/'９９'!H31*100</f>
        <v>97.40231390526087</v>
      </c>
      <c r="I81" s="68">
        <f>I31/'９９'!I31*100</f>
        <v>88.77870563674321</v>
      </c>
      <c r="J81" s="74">
        <f>J31/'９９'!J31*100</f>
        <v>103.60225140712946</v>
      </c>
    </row>
    <row r="82" spans="1:10" ht="13.5">
      <c r="A82" s="175" t="s">
        <v>35</v>
      </c>
      <c r="B82" s="76">
        <f>B32/'９９'!B32*100</f>
        <v>88.84718450281053</v>
      </c>
      <c r="C82" s="77">
        <f>C32/'９９'!C32*100</f>
        <v>87.90575729471357</v>
      </c>
      <c r="D82" s="78">
        <f>D32/'９９'!D32*100</f>
        <v>89.81101068200493</v>
      </c>
      <c r="E82" s="76">
        <f>E32/'９９'!E32*100</f>
        <v>84.82702676909864</v>
      </c>
      <c r="F82" s="77">
        <f>F32/'９９'!F32*100</f>
        <v>81.35633056715662</v>
      </c>
      <c r="G82" s="78">
        <f>G32/'９９'!G32*100</f>
        <v>88.70719974127825</v>
      </c>
      <c r="H82" s="76">
        <f>H32/'９９'!H32*100</f>
        <v>158.49867724867727</v>
      </c>
      <c r="I82" s="77"/>
      <c r="J82" s="79">
        <f>J32/'９９'!J32*100</f>
        <v>100.13230013230012</v>
      </c>
    </row>
    <row r="83" spans="1:10" ht="13.5">
      <c r="A83" s="173" t="s">
        <v>36</v>
      </c>
      <c r="B83" s="67">
        <f>B33/'９９'!B33*100</f>
        <v>80.98825288580265</v>
      </c>
      <c r="C83" s="68">
        <f>C33/'９９'!C33*100</f>
        <v>83.9339940601328</v>
      </c>
      <c r="D83" s="69">
        <f>D33/'９９'!D33*100</f>
        <v>74.75919980242035</v>
      </c>
      <c r="E83" s="67">
        <f>E33/'９９'!E33*100</f>
        <v>80.6289928544393</v>
      </c>
      <c r="F83" s="68">
        <f>F33/'９９'!F33*100</f>
        <v>83.69143109091218</v>
      </c>
      <c r="G83" s="69">
        <f>G33/'９９'!G33*100</f>
        <v>74.22921539442909</v>
      </c>
      <c r="H83" s="67">
        <f>H33/'９９'!H33*100</f>
        <v>109.72477064220183</v>
      </c>
      <c r="I83" s="68">
        <f>I33/'９９'!I33*100</f>
        <v>98.75647668393782</v>
      </c>
      <c r="J83" s="74">
        <f>J33/'９９'!J33*100</f>
        <v>194.4</v>
      </c>
    </row>
    <row r="84" spans="1:10" ht="13.5">
      <c r="A84" s="173" t="s">
        <v>37</v>
      </c>
      <c r="B84" s="67">
        <f>B34/'９９'!B34*100</f>
        <v>82.74915405733256</v>
      </c>
      <c r="C84" s="68"/>
      <c r="D84" s="69">
        <f>D34/'９９'!D34*100</f>
        <v>82.74915405733256</v>
      </c>
      <c r="E84" s="67">
        <f>E34/'９９'!E34*100</f>
        <v>77.13203975390441</v>
      </c>
      <c r="F84" s="68"/>
      <c r="G84" s="69">
        <f>G34/'９９'!G34*100</f>
        <v>77.13203975390441</v>
      </c>
      <c r="H84" s="67">
        <f>H34/'９９'!H34*100</f>
        <v>94.38995684582189</v>
      </c>
      <c r="I84" s="68"/>
      <c r="J84" s="74">
        <f>J34/'９９'!J34*100</f>
        <v>94.38995684582189</v>
      </c>
    </row>
    <row r="85" spans="1:10" ht="13.5">
      <c r="A85" s="173" t="s">
        <v>38</v>
      </c>
      <c r="B85" s="67">
        <f>B35/'９９'!B35*100</f>
        <v>97.46426608026388</v>
      </c>
      <c r="C85" s="68">
        <f>C35/'９９'!C35*100</f>
        <v>94.3913043478261</v>
      </c>
      <c r="D85" s="69">
        <f>D35/'９９'!D35*100</f>
        <v>99.99462981526564</v>
      </c>
      <c r="E85" s="67">
        <f>E35/'９９'!E35*100</f>
        <v>90.17853452907386</v>
      </c>
      <c r="F85" s="68">
        <f>F35/'９９'!F35*100</f>
        <v>78.65227691497762</v>
      </c>
      <c r="G85" s="69">
        <f>G35/'９９'!G35*100</f>
        <v>100.44140625</v>
      </c>
      <c r="H85" s="67">
        <f>H35/'９９'!H35*100</f>
        <v>236.38691883372735</v>
      </c>
      <c r="I85" s="68"/>
      <c r="J85" s="74">
        <f>J35/'９９'!J35*100</f>
        <v>95.09005145797599</v>
      </c>
    </row>
    <row r="86" spans="1:10" ht="14.25" thickBot="1">
      <c r="A86" s="176" t="s">
        <v>39</v>
      </c>
      <c r="B86" s="80">
        <f>B36/'９９'!B36*100</f>
        <v>83.26818812255705</v>
      </c>
      <c r="C86" s="81">
        <f>C36/'９９'!C36*100</f>
        <v>78.18445662689454</v>
      </c>
      <c r="D86" s="82">
        <f>D36/'９９'!D36*100</f>
        <v>86.53209109730848</v>
      </c>
      <c r="E86" s="80">
        <f>E36/'９９'!E36*100</f>
        <v>80.12641383898868</v>
      </c>
      <c r="F86" s="81">
        <f>F36/'９９'!F36*100</f>
        <v>78.97774113767518</v>
      </c>
      <c r="G86" s="82">
        <f>G36/'９９'!G36*100</f>
        <v>80.90351366424986</v>
      </c>
      <c r="H86" s="80">
        <f>H36/'９９'!H36*100</f>
        <v>140.02403846153845</v>
      </c>
      <c r="I86" s="81">
        <f>I36/'９９'!I36*100</f>
        <v>43.06569343065693</v>
      </c>
      <c r="J86" s="83">
        <f>J36/'９９'!J36*100</f>
        <v>159.13669064748203</v>
      </c>
    </row>
    <row r="87" spans="1:10" ht="13.5">
      <c r="A87" s="175" t="s">
        <v>40</v>
      </c>
      <c r="B87" s="67">
        <f>B37/'９９'!B37*100</f>
        <v>88.230210853785</v>
      </c>
      <c r="C87" s="68">
        <f>C37/'９９'!C37*100</f>
        <v>76.90118986032074</v>
      </c>
      <c r="D87" s="69">
        <f>D37/'９９'!D37*100</f>
        <v>93.91383337658968</v>
      </c>
      <c r="E87" s="67">
        <f>E37/'９９'!E37*100</f>
        <v>79.45707997065297</v>
      </c>
      <c r="F87" s="68">
        <f>F37/'９９'!F37*100</f>
        <v>74.79674796747967</v>
      </c>
      <c r="G87" s="69">
        <f>G37/'９９'!G37*100</f>
        <v>83.65284071104915</v>
      </c>
      <c r="H87" s="67">
        <f>H37/'９９'!H37*100</f>
        <v>96.04575163398692</v>
      </c>
      <c r="I87" s="68">
        <f>I37/'９９'!I37*100</f>
        <v>81.13795791114575</v>
      </c>
      <c r="J87" s="74">
        <f>J37/'９９'!J37*100</f>
        <v>100</v>
      </c>
    </row>
    <row r="88" spans="1:10" ht="14.25" thickBot="1">
      <c r="A88" s="177" t="s">
        <v>41</v>
      </c>
      <c r="B88" s="67">
        <f>B38/'９９'!B38*100</f>
        <v>89.03942381498621</v>
      </c>
      <c r="C88" s="68">
        <f>C38/'９９'!C38*100</f>
        <v>86.47497940368154</v>
      </c>
      <c r="D88" s="69">
        <f>D38/'９９'!D38*100</f>
        <v>92.094645472834</v>
      </c>
      <c r="E88" s="67">
        <f>E38/'９９'!E38*100</f>
        <v>87.63058442614863</v>
      </c>
      <c r="F88" s="68">
        <f>F38/'９９'!F38*100</f>
        <v>84.1142398635942</v>
      </c>
      <c r="G88" s="69">
        <f>G38/'９９'!G38*100</f>
        <v>91.62489176502757</v>
      </c>
      <c r="H88" s="67">
        <f>H38/'９９'!H38*100</f>
        <v>91.5548423348349</v>
      </c>
      <c r="I88" s="68">
        <f>I38/'９９'!I38*100</f>
        <v>90.443711903417</v>
      </c>
      <c r="J88" s="74">
        <f>J38/'９９'!J38*100</f>
        <v>92.99696900064559</v>
      </c>
    </row>
    <row r="89" spans="1:10" ht="13.5">
      <c r="A89" s="175" t="s">
        <v>42</v>
      </c>
      <c r="B89" s="76">
        <f>B39/'９９'!B39*100</f>
        <v>100</v>
      </c>
      <c r="C89" s="77"/>
      <c r="D89" s="78"/>
      <c r="E89" s="76">
        <f>E39/'９９'!E39*100</f>
        <v>100</v>
      </c>
      <c r="F89" s="77"/>
      <c r="G89" s="78"/>
      <c r="H89" s="76">
        <f>H39/'９９'!H39*100</f>
        <v>100</v>
      </c>
      <c r="I89" s="77"/>
      <c r="J89" s="79"/>
    </row>
    <row r="90" spans="1:10" ht="14.25" thickBot="1">
      <c r="A90" s="177" t="s">
        <v>41</v>
      </c>
      <c r="B90" s="80">
        <f>B40/'９９'!B40*100</f>
        <v>89.12361593882055</v>
      </c>
      <c r="C90" s="81"/>
      <c r="D90" s="82"/>
      <c r="E90" s="80">
        <f>E40/'９９'!E40*100</f>
        <v>87.71371653518275</v>
      </c>
      <c r="F90" s="81"/>
      <c r="G90" s="82"/>
      <c r="H90" s="80">
        <f>H40/'９９'!H40*100</f>
        <v>91.6341577316232</v>
      </c>
      <c r="I90" s="81"/>
      <c r="J90" s="83"/>
    </row>
    <row r="91" spans="1:10" ht="13.5">
      <c r="A91" s="178" t="s">
        <v>43</v>
      </c>
      <c r="B91" s="67">
        <f>B41/'９９'!B41*100</f>
        <v>100</v>
      </c>
      <c r="C91" s="68"/>
      <c r="D91" s="69"/>
      <c r="E91" s="67">
        <f>E41/'９９'!E41*100</f>
        <v>100</v>
      </c>
      <c r="F91" s="68"/>
      <c r="G91" s="69"/>
      <c r="H91" s="67">
        <f>H41/'９９'!H41*100</f>
        <v>100</v>
      </c>
      <c r="I91" s="68"/>
      <c r="J91" s="74"/>
    </row>
    <row r="92" spans="1:10" ht="14.25" thickBot="1">
      <c r="A92" s="177" t="s">
        <v>41</v>
      </c>
      <c r="B92" s="67">
        <f>B42/'９９'!B42*100</f>
        <v>89.67846005985508</v>
      </c>
      <c r="C92" s="68"/>
      <c r="D92" s="69"/>
      <c r="E92" s="67">
        <f>E42/'９９'!E42*100</f>
        <v>88.09540310429709</v>
      </c>
      <c r="F92" s="68"/>
      <c r="G92" s="69"/>
      <c r="H92" s="67">
        <f>H42/'９９'!H42*100</f>
        <v>92.34167321593588</v>
      </c>
      <c r="I92" s="68"/>
      <c r="J92" s="74"/>
    </row>
    <row r="93" spans="1:10" ht="13.5">
      <c r="A93" s="175" t="s">
        <v>44</v>
      </c>
      <c r="B93" s="76">
        <f>B43/'９９'!B43*100</f>
        <v>92.42707150584123</v>
      </c>
      <c r="C93" s="77">
        <f>C43/'９９'!C43*100</f>
        <v>87.29906437672369</v>
      </c>
      <c r="D93" s="78">
        <f>D43/'９９'!D43*100</f>
        <v>93.2754273303826</v>
      </c>
      <c r="E93" s="76">
        <f>E43/'９９'!E43*100</f>
        <v>92.42707150584123</v>
      </c>
      <c r="F93" s="77">
        <f>F43/'９９'!F43*100</f>
        <v>87.29906437672369</v>
      </c>
      <c r="G93" s="78">
        <f>G43/'９９'!G43*100</f>
        <v>93.2754273303826</v>
      </c>
      <c r="H93" s="76"/>
      <c r="I93" s="77"/>
      <c r="J93" s="79"/>
    </row>
    <row r="94" spans="1:10" ht="13.5">
      <c r="A94" s="173" t="s">
        <v>45</v>
      </c>
      <c r="B94" s="67">
        <f>B44/'９９'!B44*100</f>
        <v>95.82870969421889</v>
      </c>
      <c r="C94" s="68"/>
      <c r="D94" s="69">
        <f>D44/'９９'!D44*100</f>
        <v>95.851940896569</v>
      </c>
      <c r="E94" s="67">
        <f>E44/'９９'!E44*100</f>
        <v>95.82870969421889</v>
      </c>
      <c r="F94" s="68"/>
      <c r="G94" s="69">
        <f>G44/'９９'!G44*100</f>
        <v>95.851940896569</v>
      </c>
      <c r="H94" s="67"/>
      <c r="I94" s="68"/>
      <c r="J94" s="74"/>
    </row>
    <row r="95" spans="1:10" ht="14.25" thickBot="1">
      <c r="A95" s="176" t="s">
        <v>46</v>
      </c>
      <c r="B95" s="80">
        <f>B45/'９９'!B45*100</f>
        <v>87.13162727899196</v>
      </c>
      <c r="C95" s="81">
        <f>C45/'９９'!C45*100</f>
        <v>87.38991330672906</v>
      </c>
      <c r="D95" s="82">
        <f>D45/'９９'!D45*100</f>
        <v>86.98472330246688</v>
      </c>
      <c r="E95" s="80">
        <f>E45/'９９'!E45*100</f>
        <v>87.13162727899196</v>
      </c>
      <c r="F95" s="81">
        <f>F45/'９９'!F45*100</f>
        <v>87.38991330672906</v>
      </c>
      <c r="G95" s="82">
        <f>G45/'９９'!G45*100</f>
        <v>86.98472330246688</v>
      </c>
      <c r="H95" s="80"/>
      <c r="I95" s="81"/>
      <c r="J95" s="83"/>
    </row>
    <row r="96" spans="1:10" ht="14.25" thickBot="1">
      <c r="A96" s="179" t="s">
        <v>47</v>
      </c>
      <c r="B96" s="84">
        <f>B46/'９９'!B46*100</f>
        <v>100</v>
      </c>
      <c r="C96" s="85"/>
      <c r="D96" s="86"/>
      <c r="E96" s="84">
        <f>E46/'９９'!E46*100</f>
        <v>100</v>
      </c>
      <c r="F96" s="85"/>
      <c r="G96" s="86"/>
      <c r="H96" s="84"/>
      <c r="I96" s="85"/>
      <c r="J96" s="87"/>
    </row>
    <row r="97" spans="1:10" ht="14.25" thickBot="1">
      <c r="A97" s="179" t="s">
        <v>48</v>
      </c>
      <c r="B97" s="70">
        <f>B47/'９９'!B47*100</f>
        <v>91.38921618861197</v>
      </c>
      <c r="C97" s="71"/>
      <c r="D97" s="72"/>
      <c r="E97" s="70"/>
      <c r="F97" s="71"/>
      <c r="G97" s="72"/>
      <c r="H97" s="70"/>
      <c r="I97" s="71"/>
      <c r="J97" s="75"/>
    </row>
  </sheetData>
  <mergeCells count="13">
    <mergeCell ref="B5:D5"/>
    <mergeCell ref="E5:G5"/>
    <mergeCell ref="H5:J5"/>
    <mergeCell ref="B6:B7"/>
    <mergeCell ref="E6:E7"/>
    <mergeCell ref="H6:H7"/>
    <mergeCell ref="B56:B57"/>
    <mergeCell ref="E56:E57"/>
    <mergeCell ref="H56:H57"/>
    <mergeCell ref="A55:A57"/>
    <mergeCell ref="B55:D55"/>
    <mergeCell ref="E55:G55"/>
    <mergeCell ref="H55:J55"/>
  </mergeCells>
  <printOptions/>
  <pageMargins left="0.75" right="0.75" top="1" bottom="1" header="0.512" footer="0.512"/>
  <pageSetup orientation="portrait" paperSize="9" scale="69" r:id="rId1"/>
  <rowBreaks count="1" manualBreakCount="1">
    <brk id="4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I97"/>
  <sheetViews>
    <sheetView zoomScale="75" zoomScaleNormal="75" workbookViewId="0" topLeftCell="A21">
      <selection activeCell="C54" sqref="C54"/>
    </sheetView>
  </sheetViews>
  <sheetFormatPr defaultColWidth="9.00390625" defaultRowHeight="13.5"/>
  <cols>
    <col min="1" max="1" width="28.00390625" style="0" customWidth="1"/>
    <col min="2" max="2" width="12.00390625" style="0" customWidth="1"/>
    <col min="3" max="6" width="12.125" style="0" customWidth="1"/>
  </cols>
  <sheetData>
    <row r="2" spans="1:6" ht="18.75">
      <c r="A2" s="447" t="s">
        <v>71</v>
      </c>
      <c r="B2" s="448"/>
      <c r="C2" s="448"/>
      <c r="D2" s="448"/>
      <c r="E2" s="448"/>
      <c r="F2" s="448"/>
    </row>
    <row r="4" ht="14.25" thickBot="1">
      <c r="F4" t="s">
        <v>49</v>
      </c>
    </row>
    <row r="5" spans="1:6" ht="13.5">
      <c r="A5" s="28"/>
      <c r="B5" s="199" t="s">
        <v>12</v>
      </c>
      <c r="C5" s="201" t="s">
        <v>13</v>
      </c>
      <c r="D5" s="440" t="s">
        <v>14</v>
      </c>
      <c r="E5" s="440"/>
      <c r="F5" s="441"/>
    </row>
    <row r="6" spans="1:6" ht="13.5">
      <c r="A6" s="29"/>
      <c r="B6" s="442" t="s">
        <v>11</v>
      </c>
      <c r="C6" s="442" t="s">
        <v>11</v>
      </c>
      <c r="D6" s="442" t="s">
        <v>11</v>
      </c>
      <c r="E6" s="60" t="s">
        <v>15</v>
      </c>
      <c r="F6" s="61" t="s">
        <v>17</v>
      </c>
    </row>
    <row r="7" spans="1:7" ht="14.25" thickBot="1">
      <c r="A7" s="88"/>
      <c r="B7" s="443"/>
      <c r="C7" s="443"/>
      <c r="D7" s="443"/>
      <c r="E7" s="106" t="s">
        <v>16</v>
      </c>
      <c r="F7" s="107" t="s">
        <v>18</v>
      </c>
      <c r="G7" s="3"/>
    </row>
    <row r="8" spans="1:6" ht="13.5">
      <c r="A8" s="172" t="s">
        <v>19</v>
      </c>
      <c r="B8" s="202">
        <v>167493</v>
      </c>
      <c r="C8" s="203">
        <v>81297</v>
      </c>
      <c r="D8" s="219">
        <v>86197</v>
      </c>
      <c r="E8" s="31">
        <v>48746</v>
      </c>
      <c r="F8" s="32">
        <v>37450</v>
      </c>
    </row>
    <row r="9" spans="1:6" ht="13.5">
      <c r="A9" s="173" t="s">
        <v>20</v>
      </c>
      <c r="B9" s="204">
        <v>8371</v>
      </c>
      <c r="C9" s="189">
        <v>158</v>
      </c>
      <c r="D9" s="220">
        <v>8213</v>
      </c>
      <c r="E9" s="34">
        <v>5979</v>
      </c>
      <c r="F9" s="35">
        <v>2234</v>
      </c>
    </row>
    <row r="10" spans="1:6" ht="13.5">
      <c r="A10" s="173" t="s">
        <v>21</v>
      </c>
      <c r="B10" s="204">
        <v>4850</v>
      </c>
      <c r="C10" s="189">
        <v>101</v>
      </c>
      <c r="D10" s="220">
        <v>4749</v>
      </c>
      <c r="E10" s="34">
        <v>3527</v>
      </c>
      <c r="F10" s="35">
        <v>1222</v>
      </c>
    </row>
    <row r="11" spans="1:6" ht="13.5">
      <c r="A11" s="173" t="s">
        <v>22</v>
      </c>
      <c r="B11" s="204">
        <v>3521</v>
      </c>
      <c r="C11" s="189">
        <v>58</v>
      </c>
      <c r="D11" s="220">
        <v>3463</v>
      </c>
      <c r="E11" s="34">
        <v>2452</v>
      </c>
      <c r="F11" s="35">
        <v>1012</v>
      </c>
    </row>
    <row r="12" spans="1:6" ht="13.5">
      <c r="A12" s="174" t="s">
        <v>23</v>
      </c>
      <c r="B12" s="204">
        <v>7055</v>
      </c>
      <c r="C12" s="189">
        <v>333</v>
      </c>
      <c r="D12" s="220">
        <v>6723</v>
      </c>
      <c r="E12" s="34">
        <v>1497</v>
      </c>
      <c r="F12" s="35">
        <v>5225</v>
      </c>
    </row>
    <row r="13" spans="1:6" ht="13.5">
      <c r="A13" s="173" t="s">
        <v>24</v>
      </c>
      <c r="B13" s="204">
        <v>22515</v>
      </c>
      <c r="C13" s="189">
        <v>676</v>
      </c>
      <c r="D13" s="220">
        <v>21840</v>
      </c>
      <c r="E13" s="34">
        <v>12110</v>
      </c>
      <c r="F13" s="35">
        <v>9729</v>
      </c>
    </row>
    <row r="14" spans="1:6" ht="13.5">
      <c r="A14" s="173" t="s">
        <v>25</v>
      </c>
      <c r="B14" s="204">
        <v>1303</v>
      </c>
      <c r="C14" s="189">
        <v>185</v>
      </c>
      <c r="D14" s="220">
        <v>1117</v>
      </c>
      <c r="E14" s="221" t="s">
        <v>73</v>
      </c>
      <c r="F14" s="35">
        <v>1117</v>
      </c>
    </row>
    <row r="15" spans="1:6" ht="13.5">
      <c r="A15" s="173" t="s">
        <v>26</v>
      </c>
      <c r="B15" s="204">
        <v>6085</v>
      </c>
      <c r="C15" s="189">
        <v>699</v>
      </c>
      <c r="D15" s="220">
        <v>5386</v>
      </c>
      <c r="E15" s="221" t="s">
        <v>73</v>
      </c>
      <c r="F15" s="35">
        <v>5386</v>
      </c>
    </row>
    <row r="16" spans="1:6" ht="13.5">
      <c r="A16" s="174" t="s">
        <v>27</v>
      </c>
      <c r="B16" s="204">
        <v>12942</v>
      </c>
      <c r="C16" s="189">
        <v>12782</v>
      </c>
      <c r="D16" s="220">
        <v>159</v>
      </c>
      <c r="E16" s="34">
        <v>17</v>
      </c>
      <c r="F16" s="35">
        <v>142</v>
      </c>
    </row>
    <row r="17" spans="1:6" ht="13.5">
      <c r="A17" s="173" t="s">
        <v>28</v>
      </c>
      <c r="B17" s="204">
        <v>8072</v>
      </c>
      <c r="C17" s="193" t="s">
        <v>73</v>
      </c>
      <c r="D17" s="220">
        <v>8072</v>
      </c>
      <c r="E17" s="34">
        <v>4409</v>
      </c>
      <c r="F17" s="35">
        <v>3663</v>
      </c>
    </row>
    <row r="18" spans="1:6" ht="13.5">
      <c r="A18" s="173" t="s">
        <v>20</v>
      </c>
      <c r="B18" s="204">
        <v>3424</v>
      </c>
      <c r="C18" s="193" t="s">
        <v>73</v>
      </c>
      <c r="D18" s="220">
        <v>3424</v>
      </c>
      <c r="E18" s="34">
        <v>1549</v>
      </c>
      <c r="F18" s="35">
        <v>1874</v>
      </c>
    </row>
    <row r="19" spans="1:6" ht="13.5">
      <c r="A19" s="173" t="s">
        <v>24</v>
      </c>
      <c r="B19" s="204">
        <v>4648</v>
      </c>
      <c r="C19" s="193" t="s">
        <v>73</v>
      </c>
      <c r="D19" s="220">
        <v>4648</v>
      </c>
      <c r="E19" s="34">
        <v>2860</v>
      </c>
      <c r="F19" s="35">
        <v>1789</v>
      </c>
    </row>
    <row r="20" spans="1:6" ht="13.5">
      <c r="A20" s="173" t="s">
        <v>29</v>
      </c>
      <c r="B20" s="204">
        <v>1261</v>
      </c>
      <c r="C20" s="193" t="s">
        <v>73</v>
      </c>
      <c r="D20" s="220">
        <v>1261</v>
      </c>
      <c r="E20" s="34">
        <v>1029</v>
      </c>
      <c r="F20" s="35">
        <v>232</v>
      </c>
    </row>
    <row r="21" spans="1:6" ht="13.5">
      <c r="A21" s="173" t="s">
        <v>20</v>
      </c>
      <c r="B21" s="204">
        <v>590</v>
      </c>
      <c r="C21" s="193" t="s">
        <v>73</v>
      </c>
      <c r="D21" s="220">
        <v>590</v>
      </c>
      <c r="E21" s="34">
        <v>455</v>
      </c>
      <c r="F21" s="35">
        <v>136</v>
      </c>
    </row>
    <row r="22" spans="1:6" ht="13.5">
      <c r="A22" s="173" t="s">
        <v>24</v>
      </c>
      <c r="B22" s="204">
        <v>670</v>
      </c>
      <c r="C22" s="193" t="s">
        <v>73</v>
      </c>
      <c r="D22" s="220">
        <v>670</v>
      </c>
      <c r="E22" s="34">
        <v>575</v>
      </c>
      <c r="F22" s="35">
        <v>96</v>
      </c>
    </row>
    <row r="23" spans="1:6" ht="13.5">
      <c r="A23" s="173" t="s">
        <v>30</v>
      </c>
      <c r="B23" s="204">
        <v>8065</v>
      </c>
      <c r="C23" s="189">
        <v>3</v>
      </c>
      <c r="D23" s="220">
        <v>8062</v>
      </c>
      <c r="E23" s="34">
        <v>6391</v>
      </c>
      <c r="F23" s="35">
        <v>1671</v>
      </c>
    </row>
    <row r="24" spans="1:6" ht="13.5">
      <c r="A24" s="173" t="s">
        <v>20</v>
      </c>
      <c r="B24" s="204">
        <v>4474</v>
      </c>
      <c r="C24" s="189">
        <v>3</v>
      </c>
      <c r="D24" s="220">
        <v>4471</v>
      </c>
      <c r="E24" s="34">
        <v>3310</v>
      </c>
      <c r="F24" s="35">
        <v>1161</v>
      </c>
    </row>
    <row r="25" spans="1:6" ht="13.5">
      <c r="A25" s="173" t="s">
        <v>24</v>
      </c>
      <c r="B25" s="204">
        <v>3591</v>
      </c>
      <c r="C25" s="193" t="s">
        <v>73</v>
      </c>
      <c r="D25" s="220">
        <v>3591</v>
      </c>
      <c r="E25" s="34">
        <v>3080</v>
      </c>
      <c r="F25" s="35">
        <v>510</v>
      </c>
    </row>
    <row r="26" spans="1:6" ht="13.5">
      <c r="A26" s="173" t="s">
        <v>31</v>
      </c>
      <c r="B26" s="204">
        <v>28500</v>
      </c>
      <c r="C26" s="189">
        <v>24442</v>
      </c>
      <c r="D26" s="220">
        <v>4057</v>
      </c>
      <c r="E26" s="34">
        <v>3550</v>
      </c>
      <c r="F26" s="35">
        <v>507</v>
      </c>
    </row>
    <row r="27" spans="1:6" ht="13.5">
      <c r="A27" s="173" t="s">
        <v>20</v>
      </c>
      <c r="B27" s="204">
        <v>15350</v>
      </c>
      <c r="C27" s="189">
        <v>13126</v>
      </c>
      <c r="D27" s="220">
        <v>2224</v>
      </c>
      <c r="E27" s="34">
        <v>1889</v>
      </c>
      <c r="F27" s="35">
        <v>335</v>
      </c>
    </row>
    <row r="28" spans="1:6" ht="13.5">
      <c r="A28" s="173" t="s">
        <v>24</v>
      </c>
      <c r="B28" s="204">
        <v>13150</v>
      </c>
      <c r="C28" s="189">
        <v>11316</v>
      </c>
      <c r="D28" s="220">
        <v>1834</v>
      </c>
      <c r="E28" s="34">
        <v>1662</v>
      </c>
      <c r="F28" s="35">
        <v>172</v>
      </c>
    </row>
    <row r="29" spans="1:6" ht="13.5">
      <c r="A29" s="173" t="s">
        <v>32</v>
      </c>
      <c r="B29" s="204">
        <v>19474</v>
      </c>
      <c r="C29" s="189">
        <v>1456</v>
      </c>
      <c r="D29" s="220">
        <v>18018</v>
      </c>
      <c r="E29" s="34">
        <v>12153</v>
      </c>
      <c r="F29" s="35">
        <v>5865</v>
      </c>
    </row>
    <row r="30" spans="1:6" ht="13.5">
      <c r="A30" s="173" t="s">
        <v>33</v>
      </c>
      <c r="B30" s="204">
        <v>32132</v>
      </c>
      <c r="C30" s="189">
        <v>29591</v>
      </c>
      <c r="D30" s="220">
        <v>2542</v>
      </c>
      <c r="E30" s="34">
        <v>1509</v>
      </c>
      <c r="F30" s="35">
        <v>1033</v>
      </c>
    </row>
    <row r="31" spans="1:6" ht="13.5">
      <c r="A31" s="214" t="s">
        <v>34</v>
      </c>
      <c r="B31" s="204">
        <v>11719</v>
      </c>
      <c r="C31" s="189">
        <v>10971</v>
      </c>
      <c r="D31" s="220">
        <v>748</v>
      </c>
      <c r="E31" s="34">
        <v>103</v>
      </c>
      <c r="F31" s="35">
        <v>645</v>
      </c>
    </row>
    <row r="32" spans="1:6" ht="13.5">
      <c r="A32" s="175" t="s">
        <v>35</v>
      </c>
      <c r="B32" s="202">
        <v>114629</v>
      </c>
      <c r="C32" s="203">
        <v>103372</v>
      </c>
      <c r="D32" s="219">
        <v>11257</v>
      </c>
      <c r="E32" s="31">
        <v>4779</v>
      </c>
      <c r="F32" s="32">
        <v>6478</v>
      </c>
    </row>
    <row r="33" spans="1:6" ht="13.5">
      <c r="A33" s="173" t="s">
        <v>36</v>
      </c>
      <c r="B33" s="204">
        <v>36018</v>
      </c>
      <c r="C33" s="189">
        <v>35690</v>
      </c>
      <c r="D33" s="220">
        <v>328</v>
      </c>
      <c r="E33" s="34">
        <v>252</v>
      </c>
      <c r="F33" s="35">
        <v>76</v>
      </c>
    </row>
    <row r="34" spans="1:6" ht="13.5">
      <c r="A34" s="173" t="s">
        <v>37</v>
      </c>
      <c r="B34" s="204">
        <v>7677</v>
      </c>
      <c r="C34" s="189">
        <v>5873</v>
      </c>
      <c r="D34" s="220">
        <v>1803</v>
      </c>
      <c r="E34" s="221" t="s">
        <v>73</v>
      </c>
      <c r="F34" s="35">
        <v>1803</v>
      </c>
    </row>
    <row r="35" spans="1:6" ht="13.5">
      <c r="A35" s="173" t="s">
        <v>38</v>
      </c>
      <c r="B35" s="204">
        <v>58153</v>
      </c>
      <c r="C35" s="189">
        <v>49609</v>
      </c>
      <c r="D35" s="220">
        <v>8544</v>
      </c>
      <c r="E35" s="34">
        <v>4515</v>
      </c>
      <c r="F35" s="35">
        <v>4029</v>
      </c>
    </row>
    <row r="36" spans="1:6" ht="13.5">
      <c r="A36" s="214" t="s">
        <v>39</v>
      </c>
      <c r="B36" s="205">
        <v>12781</v>
      </c>
      <c r="C36" s="190">
        <v>12199</v>
      </c>
      <c r="D36" s="222">
        <v>582</v>
      </c>
      <c r="E36" s="45">
        <v>12</v>
      </c>
      <c r="F36" s="46">
        <v>570</v>
      </c>
    </row>
    <row r="37" spans="1:6" ht="13.5">
      <c r="A37" s="175" t="s">
        <v>40</v>
      </c>
      <c r="B37" s="202">
        <v>4624</v>
      </c>
      <c r="C37" s="203">
        <v>2589</v>
      </c>
      <c r="D37" s="219">
        <v>2036</v>
      </c>
      <c r="E37" s="31">
        <v>513</v>
      </c>
      <c r="F37" s="32">
        <v>1523</v>
      </c>
    </row>
    <row r="38" spans="1:6" ht="13.5">
      <c r="A38" s="215" t="s">
        <v>41</v>
      </c>
      <c r="B38" s="206"/>
      <c r="C38" s="207"/>
      <c r="D38" s="223"/>
      <c r="E38" s="48"/>
      <c r="F38" s="49"/>
    </row>
    <row r="39" spans="1:7" ht="13.5">
      <c r="A39" s="175" t="s">
        <v>42</v>
      </c>
      <c r="B39" s="202">
        <v>1889</v>
      </c>
      <c r="C39" s="208" t="s">
        <v>73</v>
      </c>
      <c r="D39" s="218" t="s">
        <v>73</v>
      </c>
      <c r="E39" s="224" t="s">
        <v>73</v>
      </c>
      <c r="F39" s="225" t="s">
        <v>73</v>
      </c>
      <c r="G39" s="238"/>
    </row>
    <row r="40" spans="1:7" ht="13.5">
      <c r="A40" s="215" t="s">
        <v>41</v>
      </c>
      <c r="B40" s="206"/>
      <c r="C40" s="207"/>
      <c r="D40" s="226"/>
      <c r="E40" s="45"/>
      <c r="F40" s="227"/>
      <c r="G40" s="238"/>
    </row>
    <row r="41" spans="1:7" ht="13.5">
      <c r="A41" s="178" t="s">
        <v>43</v>
      </c>
      <c r="B41" s="202">
        <v>18661</v>
      </c>
      <c r="C41" s="203">
        <v>8099</v>
      </c>
      <c r="D41" s="228">
        <v>10562</v>
      </c>
      <c r="E41" s="224" t="s">
        <v>73</v>
      </c>
      <c r="F41" s="225" t="s">
        <v>73</v>
      </c>
      <c r="G41" s="238"/>
    </row>
    <row r="42" spans="1:7" ht="13.5">
      <c r="A42" s="215" t="s">
        <v>41</v>
      </c>
      <c r="B42" s="206"/>
      <c r="C42" s="207"/>
      <c r="D42" s="226"/>
      <c r="E42" s="45"/>
      <c r="F42" s="227"/>
      <c r="G42" s="238"/>
    </row>
    <row r="43" spans="1:7" ht="13.5">
      <c r="A43" s="175" t="s">
        <v>44</v>
      </c>
      <c r="B43" s="202">
        <v>474189</v>
      </c>
      <c r="C43" s="203">
        <v>474189</v>
      </c>
      <c r="D43" s="218" t="s">
        <v>73</v>
      </c>
      <c r="E43" s="224" t="s">
        <v>73</v>
      </c>
      <c r="F43" s="225" t="s">
        <v>73</v>
      </c>
      <c r="G43" s="238"/>
    </row>
    <row r="44" spans="1:7" ht="13.5">
      <c r="A44" s="173" t="s">
        <v>45</v>
      </c>
      <c r="B44" s="204">
        <v>294112</v>
      </c>
      <c r="C44" s="189">
        <v>294112</v>
      </c>
      <c r="D44" s="229" t="s">
        <v>73</v>
      </c>
      <c r="E44" s="221" t="s">
        <v>73</v>
      </c>
      <c r="F44" s="230" t="s">
        <v>73</v>
      </c>
      <c r="G44" s="238"/>
    </row>
    <row r="45" spans="1:7" ht="13.5">
      <c r="A45" s="214" t="s">
        <v>46</v>
      </c>
      <c r="B45" s="205">
        <v>180077</v>
      </c>
      <c r="C45" s="190">
        <v>180077</v>
      </c>
      <c r="D45" s="231" t="s">
        <v>73</v>
      </c>
      <c r="E45" s="232" t="s">
        <v>73</v>
      </c>
      <c r="F45" s="233" t="s">
        <v>73</v>
      </c>
      <c r="G45" s="238"/>
    </row>
    <row r="46" spans="1:7" ht="13.5">
      <c r="A46" s="217" t="s">
        <v>47</v>
      </c>
      <c r="B46" s="209">
        <v>8704</v>
      </c>
      <c r="C46" s="210">
        <v>8704</v>
      </c>
      <c r="D46" s="234" t="s">
        <v>73</v>
      </c>
      <c r="E46" s="235" t="s">
        <v>73</v>
      </c>
      <c r="F46" s="237" t="s">
        <v>73</v>
      </c>
      <c r="G46" s="238"/>
    </row>
    <row r="47" spans="1:7" ht="14.25" thickBot="1">
      <c r="A47" s="216" t="s">
        <v>48</v>
      </c>
      <c r="B47" s="211">
        <v>709190</v>
      </c>
      <c r="C47" s="212">
        <v>678250</v>
      </c>
      <c r="D47" s="236">
        <v>110052</v>
      </c>
      <c r="E47" s="239" t="s">
        <v>73</v>
      </c>
      <c r="F47" s="240" t="s">
        <v>73</v>
      </c>
      <c r="G47" s="238"/>
    </row>
    <row r="52" spans="1:9" ht="18.75">
      <c r="A52" s="213" t="s">
        <v>72</v>
      </c>
      <c r="B52" s="200"/>
      <c r="C52" s="200"/>
      <c r="D52" s="200"/>
      <c r="E52" s="200"/>
      <c r="F52" s="200"/>
      <c r="G52" s="200"/>
      <c r="H52" s="200"/>
      <c r="I52" s="200"/>
    </row>
    <row r="54" ht="14.25" thickBot="1">
      <c r="C54" t="s">
        <v>51</v>
      </c>
    </row>
    <row r="55" spans="1:6" ht="13.5">
      <c r="A55" s="444"/>
      <c r="B55" s="199" t="s">
        <v>12</v>
      </c>
      <c r="C55" s="199" t="s">
        <v>13</v>
      </c>
      <c r="D55" s="440" t="s">
        <v>14</v>
      </c>
      <c r="E55" s="440"/>
      <c r="F55" s="441"/>
    </row>
    <row r="56" spans="1:6" ht="13.5">
      <c r="A56" s="445"/>
      <c r="B56" s="442" t="s">
        <v>11</v>
      </c>
      <c r="C56" s="442" t="s">
        <v>11</v>
      </c>
      <c r="D56" s="442" t="s">
        <v>11</v>
      </c>
      <c r="E56" s="60" t="s">
        <v>15</v>
      </c>
      <c r="F56" s="61" t="s">
        <v>17</v>
      </c>
    </row>
    <row r="57" spans="1:6" ht="14.25" thickBot="1">
      <c r="A57" s="446"/>
      <c r="B57" s="443"/>
      <c r="C57" s="443"/>
      <c r="D57" s="443"/>
      <c r="E57" s="106" t="s">
        <v>16</v>
      </c>
      <c r="F57" s="107" t="s">
        <v>18</v>
      </c>
    </row>
    <row r="58" spans="1:6" ht="13.5">
      <c r="A58" s="172" t="s">
        <v>19</v>
      </c>
      <c r="B58" s="62"/>
      <c r="C58" s="62"/>
      <c r="D58" s="62"/>
      <c r="E58" s="63"/>
      <c r="F58" s="73"/>
    </row>
    <row r="59" spans="1:6" ht="13.5">
      <c r="A59" s="173" t="s">
        <v>20</v>
      </c>
      <c r="B59" s="65"/>
      <c r="C59" s="65"/>
      <c r="D59" s="65"/>
      <c r="E59" s="34"/>
      <c r="F59" s="35"/>
    </row>
    <row r="60" spans="1:6" ht="13.5">
      <c r="A60" s="173" t="s">
        <v>21</v>
      </c>
      <c r="B60" s="67"/>
      <c r="C60" s="67"/>
      <c r="D60" s="67"/>
      <c r="E60" s="68"/>
      <c r="F60" s="74"/>
    </row>
    <row r="61" spans="1:6" ht="13.5">
      <c r="A61" s="173" t="s">
        <v>22</v>
      </c>
      <c r="B61" s="67"/>
      <c r="C61" s="67"/>
      <c r="D61" s="67"/>
      <c r="E61" s="68"/>
      <c r="F61" s="74"/>
    </row>
    <row r="62" spans="1:6" ht="13.5">
      <c r="A62" s="174" t="s">
        <v>23</v>
      </c>
      <c r="B62" s="67"/>
      <c r="C62" s="67"/>
      <c r="D62" s="67"/>
      <c r="E62" s="68"/>
      <c r="F62" s="74"/>
    </row>
    <row r="63" spans="1:6" ht="13.5">
      <c r="A63" s="173" t="s">
        <v>24</v>
      </c>
      <c r="B63" s="67"/>
      <c r="C63" s="67"/>
      <c r="D63" s="67"/>
      <c r="E63" s="68"/>
      <c r="F63" s="74"/>
    </row>
    <row r="64" spans="1:6" ht="13.5">
      <c r="A64" s="173" t="s">
        <v>25</v>
      </c>
      <c r="B64" s="67"/>
      <c r="C64" s="67"/>
      <c r="D64" s="67"/>
      <c r="E64" s="68"/>
      <c r="F64" s="74"/>
    </row>
    <row r="65" spans="1:6" ht="13.5">
      <c r="A65" s="173" t="s">
        <v>26</v>
      </c>
      <c r="B65" s="67"/>
      <c r="C65" s="67"/>
      <c r="D65" s="67"/>
      <c r="E65" s="68"/>
      <c r="F65" s="74"/>
    </row>
    <row r="66" spans="1:6" ht="13.5">
      <c r="A66" s="174" t="s">
        <v>27</v>
      </c>
      <c r="B66" s="67"/>
      <c r="C66" s="67"/>
      <c r="D66" s="67"/>
      <c r="E66" s="68"/>
      <c r="F66" s="74"/>
    </row>
    <row r="67" spans="1:6" ht="13.5">
      <c r="A67" s="173" t="s">
        <v>28</v>
      </c>
      <c r="B67" s="67"/>
      <c r="C67" s="67"/>
      <c r="D67" s="67"/>
      <c r="E67" s="68"/>
      <c r="F67" s="74"/>
    </row>
    <row r="68" spans="1:6" ht="13.5">
      <c r="A68" s="173" t="s">
        <v>20</v>
      </c>
      <c r="B68" s="67"/>
      <c r="C68" s="67"/>
      <c r="D68" s="67"/>
      <c r="E68" s="68"/>
      <c r="F68" s="74"/>
    </row>
    <row r="69" spans="1:6" ht="13.5">
      <c r="A69" s="173" t="s">
        <v>24</v>
      </c>
      <c r="B69" s="67"/>
      <c r="C69" s="67"/>
      <c r="D69" s="67"/>
      <c r="E69" s="68"/>
      <c r="F69" s="74"/>
    </row>
    <row r="70" spans="1:6" ht="13.5">
      <c r="A70" s="173" t="s">
        <v>29</v>
      </c>
      <c r="B70" s="67"/>
      <c r="C70" s="67"/>
      <c r="D70" s="67"/>
      <c r="E70" s="68"/>
      <c r="F70" s="74"/>
    </row>
    <row r="71" spans="1:6" ht="13.5">
      <c r="A71" s="173" t="s">
        <v>20</v>
      </c>
      <c r="B71" s="67"/>
      <c r="C71" s="67"/>
      <c r="D71" s="67"/>
      <c r="E71" s="68"/>
      <c r="F71" s="74"/>
    </row>
    <row r="72" spans="1:6" ht="13.5">
      <c r="A72" s="173" t="s">
        <v>24</v>
      </c>
      <c r="B72" s="67"/>
      <c r="C72" s="67"/>
      <c r="D72" s="67"/>
      <c r="E72" s="68"/>
      <c r="F72" s="74"/>
    </row>
    <row r="73" spans="1:6" ht="13.5">
      <c r="A73" s="173" t="s">
        <v>30</v>
      </c>
      <c r="B73" s="67"/>
      <c r="C73" s="67"/>
      <c r="D73" s="67"/>
      <c r="E73" s="68"/>
      <c r="F73" s="74"/>
    </row>
    <row r="74" spans="1:6" ht="13.5">
      <c r="A74" s="173" t="s">
        <v>20</v>
      </c>
      <c r="B74" s="67"/>
      <c r="C74" s="67"/>
      <c r="D74" s="67"/>
      <c r="E74" s="68"/>
      <c r="F74" s="74"/>
    </row>
    <row r="75" spans="1:6" ht="13.5">
      <c r="A75" s="173" t="s">
        <v>24</v>
      </c>
      <c r="B75" s="67"/>
      <c r="C75" s="67"/>
      <c r="D75" s="67"/>
      <c r="E75" s="68"/>
      <c r="F75" s="74"/>
    </row>
    <row r="76" spans="1:6" ht="13.5">
      <c r="A76" s="173" t="s">
        <v>31</v>
      </c>
      <c r="B76" s="67"/>
      <c r="C76" s="67"/>
      <c r="D76" s="67"/>
      <c r="E76" s="68"/>
      <c r="F76" s="74"/>
    </row>
    <row r="77" spans="1:6" ht="13.5">
      <c r="A77" s="173" t="s">
        <v>20</v>
      </c>
      <c r="B77" s="67"/>
      <c r="C77" s="67"/>
      <c r="D77" s="67"/>
      <c r="E77" s="68"/>
      <c r="F77" s="74"/>
    </row>
    <row r="78" spans="1:6" ht="13.5">
      <c r="A78" s="173" t="s">
        <v>24</v>
      </c>
      <c r="B78" s="67"/>
      <c r="C78" s="67"/>
      <c r="D78" s="67"/>
      <c r="E78" s="68"/>
      <c r="F78" s="74"/>
    </row>
    <row r="79" spans="1:6" ht="13.5">
      <c r="A79" s="173" t="s">
        <v>32</v>
      </c>
      <c r="B79" s="67"/>
      <c r="C79" s="67"/>
      <c r="D79" s="67"/>
      <c r="E79" s="68"/>
      <c r="F79" s="74"/>
    </row>
    <row r="80" spans="1:6" ht="13.5">
      <c r="A80" s="173" t="s">
        <v>33</v>
      </c>
      <c r="B80" s="67"/>
      <c r="C80" s="67"/>
      <c r="D80" s="67"/>
      <c r="E80" s="68"/>
      <c r="F80" s="74"/>
    </row>
    <row r="81" spans="1:6" ht="14.25" thickBot="1">
      <c r="A81" s="176" t="s">
        <v>34</v>
      </c>
      <c r="B81" s="67"/>
      <c r="C81" s="67"/>
      <c r="D81" s="67"/>
      <c r="E81" s="68"/>
      <c r="F81" s="74"/>
    </row>
    <row r="82" spans="1:6" ht="13.5">
      <c r="A82" s="175" t="s">
        <v>35</v>
      </c>
      <c r="B82" s="76"/>
      <c r="C82" s="76"/>
      <c r="D82" s="76"/>
      <c r="E82" s="77"/>
      <c r="F82" s="79"/>
    </row>
    <row r="83" spans="1:6" ht="13.5">
      <c r="A83" s="173" t="s">
        <v>36</v>
      </c>
      <c r="B83" s="67"/>
      <c r="C83" s="67"/>
      <c r="D83" s="67"/>
      <c r="E83" s="68"/>
      <c r="F83" s="74"/>
    </row>
    <row r="84" spans="1:6" ht="13.5">
      <c r="A84" s="173" t="s">
        <v>37</v>
      </c>
      <c r="B84" s="67"/>
      <c r="C84" s="67"/>
      <c r="D84" s="67"/>
      <c r="E84" s="68"/>
      <c r="F84" s="74"/>
    </row>
    <row r="85" spans="1:6" ht="13.5">
      <c r="A85" s="173" t="s">
        <v>38</v>
      </c>
      <c r="B85" s="67"/>
      <c r="C85" s="67"/>
      <c r="D85" s="67"/>
      <c r="E85" s="68"/>
      <c r="F85" s="74"/>
    </row>
    <row r="86" spans="1:6" ht="14.25" thickBot="1">
      <c r="A86" s="176" t="s">
        <v>39</v>
      </c>
      <c r="B86" s="80"/>
      <c r="C86" s="80"/>
      <c r="D86" s="80"/>
      <c r="E86" s="81"/>
      <c r="F86" s="83"/>
    </row>
    <row r="87" spans="1:6" ht="13.5">
      <c r="A87" s="175" t="s">
        <v>40</v>
      </c>
      <c r="B87" s="67"/>
      <c r="C87" s="67"/>
      <c r="D87" s="67"/>
      <c r="E87" s="68"/>
      <c r="F87" s="74"/>
    </row>
    <row r="88" spans="1:6" ht="14.25" thickBot="1">
      <c r="A88" s="177" t="s">
        <v>41</v>
      </c>
      <c r="B88" s="67"/>
      <c r="C88" s="67"/>
      <c r="D88" s="67"/>
      <c r="E88" s="68"/>
      <c r="F88" s="74"/>
    </row>
    <row r="89" spans="1:6" ht="13.5">
      <c r="A89" s="175" t="s">
        <v>42</v>
      </c>
      <c r="B89" s="76"/>
      <c r="C89" s="76"/>
      <c r="D89" s="76"/>
      <c r="E89" s="77"/>
      <c r="F89" s="79"/>
    </row>
    <row r="90" spans="1:6" ht="14.25" thickBot="1">
      <c r="A90" s="177" t="s">
        <v>41</v>
      </c>
      <c r="B90" s="80"/>
      <c r="C90" s="80"/>
      <c r="D90" s="80"/>
      <c r="E90" s="81"/>
      <c r="F90" s="83"/>
    </row>
    <row r="91" spans="1:6" ht="13.5">
      <c r="A91" s="178" t="s">
        <v>43</v>
      </c>
      <c r="B91" s="67"/>
      <c r="C91" s="67"/>
      <c r="D91" s="67"/>
      <c r="E91" s="68"/>
      <c r="F91" s="74"/>
    </row>
    <row r="92" spans="1:6" ht="14.25" thickBot="1">
      <c r="A92" s="177" t="s">
        <v>41</v>
      </c>
      <c r="B92" s="67"/>
      <c r="C92" s="67"/>
      <c r="D92" s="67"/>
      <c r="E92" s="68"/>
      <c r="F92" s="74"/>
    </row>
    <row r="93" spans="1:6" ht="13.5">
      <c r="A93" s="175" t="s">
        <v>44</v>
      </c>
      <c r="B93" s="76"/>
      <c r="C93" s="76"/>
      <c r="D93" s="76"/>
      <c r="E93" s="77"/>
      <c r="F93" s="79"/>
    </row>
    <row r="94" spans="1:6" ht="13.5">
      <c r="A94" s="173" t="s">
        <v>45</v>
      </c>
      <c r="B94" s="67"/>
      <c r="C94" s="67"/>
      <c r="D94" s="67"/>
      <c r="E94" s="68"/>
      <c r="F94" s="74"/>
    </row>
    <row r="95" spans="1:6" ht="14.25" thickBot="1">
      <c r="A95" s="176" t="s">
        <v>46</v>
      </c>
      <c r="B95" s="80"/>
      <c r="C95" s="80"/>
      <c r="D95" s="80"/>
      <c r="E95" s="81"/>
      <c r="F95" s="83"/>
    </row>
    <row r="96" spans="1:6" ht="14.25" thickBot="1">
      <c r="A96" s="179" t="s">
        <v>47</v>
      </c>
      <c r="B96" s="84"/>
      <c r="C96" s="84"/>
      <c r="D96" s="84"/>
      <c r="E96" s="85"/>
      <c r="F96" s="87"/>
    </row>
    <row r="97" spans="1:6" ht="14.25" thickBot="1">
      <c r="A97" s="179" t="s">
        <v>48</v>
      </c>
      <c r="B97" s="70"/>
      <c r="C97" s="70"/>
      <c r="D97" s="70"/>
      <c r="E97" s="71"/>
      <c r="F97" s="75"/>
    </row>
  </sheetData>
  <mergeCells count="10">
    <mergeCell ref="A2:F2"/>
    <mergeCell ref="D5:F5"/>
    <mergeCell ref="B6:B7"/>
    <mergeCell ref="C6:C7"/>
    <mergeCell ref="D6:D7"/>
    <mergeCell ref="A55:A57"/>
    <mergeCell ref="D55:F55"/>
    <mergeCell ref="B56:B57"/>
    <mergeCell ref="C56:C57"/>
    <mergeCell ref="D56:D57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97"/>
  <sheetViews>
    <sheetView workbookViewId="0" topLeftCell="A1">
      <selection activeCell="H6" sqref="H6"/>
    </sheetView>
  </sheetViews>
  <sheetFormatPr defaultColWidth="9.00390625" defaultRowHeight="13.5"/>
  <cols>
    <col min="1" max="1" width="28.125" style="0" customWidth="1"/>
    <col min="2" max="6" width="12.125" style="0" customWidth="1"/>
  </cols>
  <sheetData>
    <row r="2" spans="1:6" ht="18.75">
      <c r="A2" s="447" t="s">
        <v>77</v>
      </c>
      <c r="B2" s="448"/>
      <c r="C2" s="448"/>
      <c r="D2" s="448"/>
      <c r="E2" s="448"/>
      <c r="F2" s="448"/>
    </row>
    <row r="4" ht="14.25" thickBot="1">
      <c r="F4" t="s">
        <v>49</v>
      </c>
    </row>
    <row r="5" spans="1:6" ht="13.5">
      <c r="A5" s="28"/>
      <c r="B5" s="199" t="s">
        <v>12</v>
      </c>
      <c r="C5" s="201" t="s">
        <v>13</v>
      </c>
      <c r="D5" s="440" t="s">
        <v>14</v>
      </c>
      <c r="E5" s="440"/>
      <c r="F5" s="441"/>
    </row>
    <row r="6" spans="1:6" ht="13.5">
      <c r="A6" s="29"/>
      <c r="B6" s="442" t="s">
        <v>11</v>
      </c>
      <c r="C6" s="442" t="s">
        <v>11</v>
      </c>
      <c r="D6" s="442" t="s">
        <v>11</v>
      </c>
      <c r="E6" s="60" t="s">
        <v>15</v>
      </c>
      <c r="F6" s="61" t="s">
        <v>17</v>
      </c>
    </row>
    <row r="7" spans="1:6" ht="14.25" thickBot="1">
      <c r="A7" s="315"/>
      <c r="B7" s="443"/>
      <c r="C7" s="443"/>
      <c r="D7" s="443"/>
      <c r="E7" s="106" t="s">
        <v>16</v>
      </c>
      <c r="F7" s="107" t="s">
        <v>18</v>
      </c>
    </row>
    <row r="8" spans="1:6" ht="13.5">
      <c r="A8" s="175" t="s">
        <v>19</v>
      </c>
      <c r="B8" s="244">
        <v>150173</v>
      </c>
      <c r="C8" s="203">
        <v>73529</v>
      </c>
      <c r="D8" s="228">
        <v>76644</v>
      </c>
      <c r="E8" s="245">
        <v>44779</v>
      </c>
      <c r="F8" s="246">
        <v>31865</v>
      </c>
    </row>
    <row r="9" spans="1:6" ht="13.5">
      <c r="A9" s="173" t="s">
        <v>20</v>
      </c>
      <c r="B9" s="247">
        <v>7922</v>
      </c>
      <c r="C9" s="189">
        <v>118</v>
      </c>
      <c r="D9" s="10">
        <v>7804</v>
      </c>
      <c r="E9" s="248">
        <v>5822</v>
      </c>
      <c r="F9" s="249">
        <v>1982</v>
      </c>
    </row>
    <row r="10" spans="1:6" ht="13.5">
      <c r="A10" s="173" t="s">
        <v>21</v>
      </c>
      <c r="B10" s="250">
        <v>4514</v>
      </c>
      <c r="C10" s="26">
        <v>70</v>
      </c>
      <c r="D10">
        <v>4444</v>
      </c>
      <c r="E10" s="251">
        <v>3277</v>
      </c>
      <c r="F10" s="252">
        <v>1167</v>
      </c>
    </row>
    <row r="11" spans="1:6" ht="13.5">
      <c r="A11" s="173" t="s">
        <v>22</v>
      </c>
      <c r="B11" s="247">
        <v>3408</v>
      </c>
      <c r="C11" s="189">
        <v>47</v>
      </c>
      <c r="D11" s="10">
        <v>3360</v>
      </c>
      <c r="E11" s="248">
        <v>2545</v>
      </c>
      <c r="F11" s="249">
        <v>815</v>
      </c>
    </row>
    <row r="12" spans="1:6" ht="13.5">
      <c r="A12" s="174" t="s">
        <v>23</v>
      </c>
      <c r="B12" s="247">
        <v>6254</v>
      </c>
      <c r="C12" s="189">
        <v>273</v>
      </c>
      <c r="D12" s="10">
        <v>5980</v>
      </c>
      <c r="E12" s="248">
        <v>1434</v>
      </c>
      <c r="F12" s="249">
        <v>4546</v>
      </c>
    </row>
    <row r="13" spans="1:6" ht="13.5">
      <c r="A13" s="173" t="s">
        <v>24</v>
      </c>
      <c r="B13" s="247">
        <v>18131</v>
      </c>
      <c r="C13" s="189">
        <v>679</v>
      </c>
      <c r="D13" s="10">
        <v>17452</v>
      </c>
      <c r="E13" s="248">
        <v>10189</v>
      </c>
      <c r="F13" s="249">
        <v>7263</v>
      </c>
    </row>
    <row r="14" spans="1:6" ht="13.5">
      <c r="A14" s="173" t="s">
        <v>25</v>
      </c>
      <c r="B14" s="247">
        <v>1015</v>
      </c>
      <c r="C14" s="189">
        <v>85</v>
      </c>
      <c r="D14" s="10">
        <v>930</v>
      </c>
      <c r="E14" s="253" t="s">
        <v>0</v>
      </c>
      <c r="F14" s="249">
        <v>930</v>
      </c>
    </row>
    <row r="15" spans="1:6" ht="13.5">
      <c r="A15" s="173" t="s">
        <v>26</v>
      </c>
      <c r="B15" s="247">
        <v>5127</v>
      </c>
      <c r="C15" s="189">
        <v>553</v>
      </c>
      <c r="D15" s="10">
        <v>4573</v>
      </c>
      <c r="E15" s="253" t="s">
        <v>0</v>
      </c>
      <c r="F15" s="249">
        <v>4573</v>
      </c>
    </row>
    <row r="16" spans="1:6" ht="13.5">
      <c r="A16" s="174" t="s">
        <v>27</v>
      </c>
      <c r="B16" s="247">
        <v>11557</v>
      </c>
      <c r="C16" s="189">
        <v>11337</v>
      </c>
      <c r="D16" s="10">
        <v>220</v>
      </c>
      <c r="E16" s="248">
        <v>15</v>
      </c>
      <c r="F16" s="249">
        <v>205</v>
      </c>
    </row>
    <row r="17" spans="1:6" ht="13.5">
      <c r="A17" s="173" t="s">
        <v>28</v>
      </c>
      <c r="B17" s="247">
        <v>8070</v>
      </c>
      <c r="C17" s="254" t="s">
        <v>0</v>
      </c>
      <c r="D17" s="21">
        <v>8070</v>
      </c>
      <c r="E17" s="248">
        <v>4320</v>
      </c>
      <c r="F17" s="249">
        <v>3750</v>
      </c>
    </row>
    <row r="18" spans="1:6" ht="13.5">
      <c r="A18" s="173" t="s">
        <v>20</v>
      </c>
      <c r="B18" s="247">
        <v>3403</v>
      </c>
      <c r="C18" s="254" t="s">
        <v>0</v>
      </c>
      <c r="D18" s="21">
        <v>3403</v>
      </c>
      <c r="E18" s="248">
        <v>1512</v>
      </c>
      <c r="F18" s="249">
        <v>1891</v>
      </c>
    </row>
    <row r="19" spans="1:6" ht="13.5">
      <c r="A19" s="173" t="s">
        <v>24</v>
      </c>
      <c r="B19" s="247">
        <v>4667</v>
      </c>
      <c r="C19" s="254" t="s">
        <v>0</v>
      </c>
      <c r="D19" s="21">
        <v>4667</v>
      </c>
      <c r="E19" s="248">
        <v>2808</v>
      </c>
      <c r="F19" s="249">
        <v>1859</v>
      </c>
    </row>
    <row r="20" spans="1:6" ht="13.5">
      <c r="A20" s="173" t="s">
        <v>29</v>
      </c>
      <c r="B20" s="247">
        <v>1101</v>
      </c>
      <c r="C20" s="243">
        <v>8</v>
      </c>
      <c r="D20" s="21">
        <v>1094</v>
      </c>
      <c r="E20" s="248">
        <v>876</v>
      </c>
      <c r="F20" s="249">
        <v>218</v>
      </c>
    </row>
    <row r="21" spans="1:6" ht="13.5">
      <c r="A21" s="173" t="s">
        <v>20</v>
      </c>
      <c r="B21" s="247">
        <v>496</v>
      </c>
      <c r="C21" s="243">
        <v>8</v>
      </c>
      <c r="D21" s="21">
        <v>489</v>
      </c>
      <c r="E21" s="248">
        <v>358</v>
      </c>
      <c r="F21" s="249">
        <v>131</v>
      </c>
    </row>
    <row r="22" spans="1:6" ht="13.5">
      <c r="A22" s="173" t="s">
        <v>24</v>
      </c>
      <c r="B22" s="247">
        <v>605</v>
      </c>
      <c r="C22" s="254" t="s">
        <v>0</v>
      </c>
      <c r="D22" s="21">
        <v>605</v>
      </c>
      <c r="E22" s="248">
        <v>518</v>
      </c>
      <c r="F22" s="249">
        <v>87</v>
      </c>
    </row>
    <row r="23" spans="1:6" ht="13.5">
      <c r="A23" s="173" t="s">
        <v>30</v>
      </c>
      <c r="B23" s="247">
        <v>8472</v>
      </c>
      <c r="C23" s="189">
        <v>4</v>
      </c>
      <c r="D23" s="10">
        <v>8468</v>
      </c>
      <c r="E23" s="248">
        <v>6239</v>
      </c>
      <c r="F23" s="249">
        <v>2229</v>
      </c>
    </row>
    <row r="24" spans="1:6" ht="13.5">
      <c r="A24" s="173" t="s">
        <v>20</v>
      </c>
      <c r="B24" s="247">
        <v>4893</v>
      </c>
      <c r="C24" s="189">
        <v>4</v>
      </c>
      <c r="D24" s="10">
        <v>4890</v>
      </c>
      <c r="E24" s="248">
        <v>3236</v>
      </c>
      <c r="F24" s="249">
        <v>1653</v>
      </c>
    </row>
    <row r="25" spans="1:6" ht="13.5">
      <c r="A25" s="173" t="s">
        <v>24</v>
      </c>
      <c r="B25" s="247">
        <v>3579</v>
      </c>
      <c r="C25" s="193" t="s">
        <v>0</v>
      </c>
      <c r="D25" s="10">
        <v>3579</v>
      </c>
      <c r="E25" s="248">
        <v>3003</v>
      </c>
      <c r="F25" s="249">
        <v>575</v>
      </c>
    </row>
    <row r="26" spans="1:6" ht="13.5">
      <c r="A26" s="173" t="s">
        <v>31</v>
      </c>
      <c r="B26" s="247">
        <v>27064</v>
      </c>
      <c r="C26" s="189">
        <v>23252</v>
      </c>
      <c r="D26" s="10">
        <v>3812</v>
      </c>
      <c r="E26" s="248">
        <v>3327</v>
      </c>
      <c r="F26" s="249">
        <v>485</v>
      </c>
    </row>
    <row r="27" spans="1:6" ht="13.5">
      <c r="A27" s="173" t="s">
        <v>20</v>
      </c>
      <c r="B27" s="247">
        <v>14988</v>
      </c>
      <c r="C27" s="189">
        <v>12789</v>
      </c>
      <c r="D27" s="10">
        <v>2199</v>
      </c>
      <c r="E27" s="248">
        <v>1863</v>
      </c>
      <c r="F27" s="249">
        <v>337</v>
      </c>
    </row>
    <row r="28" spans="1:6" ht="13.5">
      <c r="A28" s="173" t="s">
        <v>24</v>
      </c>
      <c r="B28" s="247">
        <v>12076</v>
      </c>
      <c r="C28" s="189">
        <v>10463</v>
      </c>
      <c r="D28" s="10">
        <v>1613</v>
      </c>
      <c r="E28" s="248">
        <v>1464</v>
      </c>
      <c r="F28" s="249">
        <v>148</v>
      </c>
    </row>
    <row r="29" spans="1:6" ht="13.5">
      <c r="A29" s="173" t="s">
        <v>32</v>
      </c>
      <c r="B29" s="247">
        <v>17344</v>
      </c>
      <c r="C29" s="189">
        <v>1295</v>
      </c>
      <c r="D29" s="10">
        <v>16049</v>
      </c>
      <c r="E29" s="248">
        <v>11503</v>
      </c>
      <c r="F29" s="249">
        <v>4546</v>
      </c>
    </row>
    <row r="30" spans="1:6" ht="13.5">
      <c r="A30" s="173" t="s">
        <v>33</v>
      </c>
      <c r="B30" s="247">
        <v>27157</v>
      </c>
      <c r="C30" s="189">
        <v>25603</v>
      </c>
      <c r="D30" s="10">
        <v>1555</v>
      </c>
      <c r="E30" s="248">
        <v>928</v>
      </c>
      <c r="F30" s="249">
        <v>627</v>
      </c>
    </row>
    <row r="31" spans="1:6" ht="13.5">
      <c r="A31" s="214" t="s">
        <v>34</v>
      </c>
      <c r="B31" s="247">
        <v>10959</v>
      </c>
      <c r="C31" s="189">
        <v>10324</v>
      </c>
      <c r="D31" s="10">
        <v>636</v>
      </c>
      <c r="E31" s="248">
        <v>125</v>
      </c>
      <c r="F31" s="249">
        <v>511</v>
      </c>
    </row>
    <row r="32" spans="1:6" ht="13.5">
      <c r="A32" s="175" t="s">
        <v>35</v>
      </c>
      <c r="B32" s="244">
        <v>96074</v>
      </c>
      <c r="C32" s="203">
        <v>85787</v>
      </c>
      <c r="D32" s="228">
        <v>10288</v>
      </c>
      <c r="E32" s="245">
        <v>3868</v>
      </c>
      <c r="F32" s="246">
        <v>6420</v>
      </c>
    </row>
    <row r="33" spans="1:6" ht="13.5">
      <c r="A33" s="173" t="s">
        <v>36</v>
      </c>
      <c r="B33" s="247">
        <v>35670</v>
      </c>
      <c r="C33" s="189">
        <v>35450</v>
      </c>
      <c r="D33" s="10">
        <v>220</v>
      </c>
      <c r="E33" s="248">
        <v>220</v>
      </c>
      <c r="F33" s="255" t="s">
        <v>0</v>
      </c>
    </row>
    <row r="34" spans="1:6" ht="13.5">
      <c r="A34" s="173" t="s">
        <v>37</v>
      </c>
      <c r="B34" s="247">
        <v>6160</v>
      </c>
      <c r="C34" s="189">
        <v>4651</v>
      </c>
      <c r="D34" s="10">
        <v>1510</v>
      </c>
      <c r="E34" s="253" t="s">
        <v>0</v>
      </c>
      <c r="F34" s="249">
        <v>1510</v>
      </c>
    </row>
    <row r="35" spans="1:6" ht="13.5">
      <c r="A35" s="173" t="s">
        <v>38</v>
      </c>
      <c r="B35" s="247">
        <v>44202</v>
      </c>
      <c r="C35" s="189">
        <v>36181</v>
      </c>
      <c r="D35" s="10">
        <v>8021</v>
      </c>
      <c r="E35" s="248">
        <v>3636</v>
      </c>
      <c r="F35" s="249">
        <v>4385</v>
      </c>
    </row>
    <row r="36" spans="1:6" ht="13.5">
      <c r="A36" s="214" t="s">
        <v>39</v>
      </c>
      <c r="B36" s="256">
        <v>10042</v>
      </c>
      <c r="C36" s="190">
        <v>9505</v>
      </c>
      <c r="D36" s="20">
        <v>537</v>
      </c>
      <c r="E36" s="257">
        <v>12</v>
      </c>
      <c r="F36" s="258">
        <v>525</v>
      </c>
    </row>
    <row r="37" spans="1:6" ht="13.5">
      <c r="A37" s="175" t="s">
        <v>40</v>
      </c>
      <c r="B37" s="244">
        <v>3493</v>
      </c>
      <c r="C37" s="203">
        <v>1901</v>
      </c>
      <c r="D37" s="228">
        <v>1591</v>
      </c>
      <c r="E37" s="245">
        <v>339</v>
      </c>
      <c r="F37" s="246">
        <v>1252</v>
      </c>
    </row>
    <row r="38" spans="1:6" ht="13.5">
      <c r="A38" s="215" t="s">
        <v>41</v>
      </c>
      <c r="B38" s="259"/>
      <c r="C38" s="260"/>
      <c r="D38" s="261"/>
      <c r="E38" s="262"/>
      <c r="F38" s="263"/>
    </row>
    <row r="39" spans="1:6" ht="13.5">
      <c r="A39" s="175" t="s">
        <v>42</v>
      </c>
      <c r="B39" s="264">
        <v>2966</v>
      </c>
      <c r="C39" s="265" t="s">
        <v>74</v>
      </c>
      <c r="D39" s="266" t="s">
        <v>74</v>
      </c>
      <c r="E39" s="267" t="s">
        <v>74</v>
      </c>
      <c r="F39" s="268" t="s">
        <v>74</v>
      </c>
    </row>
    <row r="40" spans="1:6" ht="13.5">
      <c r="A40" s="215" t="s">
        <v>41</v>
      </c>
      <c r="B40" s="269"/>
      <c r="C40" s="270"/>
      <c r="D40" s="271"/>
      <c r="E40" s="272"/>
      <c r="F40" s="273"/>
    </row>
    <row r="41" spans="1:6" ht="13.5">
      <c r="A41" s="178" t="s">
        <v>43</v>
      </c>
      <c r="B41" s="244">
        <v>15649</v>
      </c>
      <c r="C41" s="203">
        <v>6903</v>
      </c>
      <c r="D41" s="274">
        <v>8745</v>
      </c>
      <c r="E41" s="275" t="s">
        <v>0</v>
      </c>
      <c r="F41" s="276" t="s">
        <v>0</v>
      </c>
    </row>
    <row r="42" spans="1:6" ht="13.5">
      <c r="A42" s="215" t="s">
        <v>41</v>
      </c>
      <c r="B42" s="269"/>
      <c r="C42" s="270"/>
      <c r="D42" s="271"/>
      <c r="E42" s="272"/>
      <c r="F42" s="273"/>
    </row>
    <row r="43" spans="1:6" ht="13.5">
      <c r="A43" s="175" t="s">
        <v>44</v>
      </c>
      <c r="B43" s="244">
        <v>428782</v>
      </c>
      <c r="C43" s="203">
        <v>428782</v>
      </c>
      <c r="D43" s="266" t="s">
        <v>0</v>
      </c>
      <c r="E43" s="267" t="s">
        <v>0</v>
      </c>
      <c r="F43" s="268" t="s">
        <v>0</v>
      </c>
    </row>
    <row r="44" spans="1:6" ht="13.5">
      <c r="A44" s="173" t="s">
        <v>45</v>
      </c>
      <c r="B44" s="247">
        <v>252133</v>
      </c>
      <c r="C44" s="189">
        <v>252133</v>
      </c>
      <c r="D44" s="277" t="s">
        <v>0</v>
      </c>
      <c r="E44" s="275" t="s">
        <v>0</v>
      </c>
      <c r="F44" s="276" t="s">
        <v>0</v>
      </c>
    </row>
    <row r="45" spans="1:6" ht="13.5">
      <c r="A45" s="214" t="s">
        <v>46</v>
      </c>
      <c r="B45" s="256">
        <v>176650</v>
      </c>
      <c r="C45" s="190">
        <v>176650</v>
      </c>
      <c r="D45" s="271" t="s">
        <v>0</v>
      </c>
      <c r="E45" s="272" t="s">
        <v>0</v>
      </c>
      <c r="F45" s="273" t="s">
        <v>0</v>
      </c>
    </row>
    <row r="46" spans="1:6" ht="13.5">
      <c r="A46" s="217" t="s">
        <v>47</v>
      </c>
      <c r="B46" s="278">
        <v>6223</v>
      </c>
      <c r="C46" s="279">
        <v>6223</v>
      </c>
      <c r="D46" s="280" t="s">
        <v>0</v>
      </c>
      <c r="E46" s="281" t="s">
        <v>0</v>
      </c>
      <c r="F46" s="282" t="s">
        <v>0</v>
      </c>
    </row>
    <row r="47" spans="1:6" ht="14.25" thickBot="1">
      <c r="A47" s="216" t="s">
        <v>48</v>
      </c>
      <c r="B47" s="283">
        <v>703360</v>
      </c>
      <c r="C47" s="212">
        <v>603125</v>
      </c>
      <c r="D47" s="236">
        <v>97268</v>
      </c>
      <c r="E47" s="284" t="s">
        <v>75</v>
      </c>
      <c r="F47" s="285" t="s">
        <v>75</v>
      </c>
    </row>
    <row r="52" spans="1:6" ht="18.75">
      <c r="A52" s="213" t="s">
        <v>76</v>
      </c>
      <c r="B52" s="200"/>
      <c r="C52" s="200"/>
      <c r="D52" s="200"/>
      <c r="E52" s="200"/>
      <c r="F52" s="200"/>
    </row>
    <row r="54" ht="14.25" thickBot="1">
      <c r="E54" t="s">
        <v>51</v>
      </c>
    </row>
    <row r="55" spans="1:6" ht="13.5">
      <c r="A55" s="449"/>
      <c r="B55" s="293" t="s">
        <v>12</v>
      </c>
      <c r="C55" s="294" t="s">
        <v>13</v>
      </c>
      <c r="D55" s="418" t="s">
        <v>14</v>
      </c>
      <c r="E55" s="418"/>
      <c r="F55" s="419"/>
    </row>
    <row r="56" spans="1:6" ht="13.5">
      <c r="A56" s="450"/>
      <c r="B56" s="409" t="s">
        <v>11</v>
      </c>
      <c r="C56" s="453" t="s">
        <v>11</v>
      </c>
      <c r="D56" s="453" t="s">
        <v>11</v>
      </c>
      <c r="E56" s="295" t="s">
        <v>15</v>
      </c>
      <c r="F56" s="296" t="s">
        <v>17</v>
      </c>
    </row>
    <row r="57" spans="1:6" ht="14.25" thickBot="1">
      <c r="A57" s="451"/>
      <c r="B57" s="452"/>
      <c r="C57" s="454"/>
      <c r="D57" s="454"/>
      <c r="E57" s="297" t="s">
        <v>16</v>
      </c>
      <c r="F57" s="298" t="s">
        <v>18</v>
      </c>
    </row>
    <row r="58" spans="1:6" ht="13.5">
      <c r="A58" s="172" t="s">
        <v>19</v>
      </c>
      <c r="B58" s="287">
        <f>B8/'０４'!B8*100</f>
        <v>89.65926934259939</v>
      </c>
      <c r="C58" s="286">
        <f>C8/'０４'!C8*100</f>
        <v>90.44491186636652</v>
      </c>
      <c r="D58" s="286">
        <f>D8/'０４'!D8*100</f>
        <v>88.91724770003596</v>
      </c>
      <c r="E58" s="286">
        <f>E8/'０４'!E8*100</f>
        <v>91.86189636072703</v>
      </c>
      <c r="F58" s="299">
        <f>F8/'０４'!F8*100</f>
        <v>85.086782376502</v>
      </c>
    </row>
    <row r="59" spans="1:6" ht="13.5">
      <c r="A59" s="173" t="s">
        <v>20</v>
      </c>
      <c r="B59" s="287">
        <f>B9/'０４'!B9*100</f>
        <v>94.63624417632302</v>
      </c>
      <c r="C59" s="286">
        <f>C9/'０４'!C9*100</f>
        <v>74.68354430379746</v>
      </c>
      <c r="D59" s="286">
        <f>D9/'０４'!D9*100</f>
        <v>95.0200901010593</v>
      </c>
      <c r="E59" s="286">
        <f>E9/'０４'!E9*100</f>
        <v>97.3741428332497</v>
      </c>
      <c r="F59" s="299">
        <f>F9/'０４'!F9*100</f>
        <v>88.71978513876455</v>
      </c>
    </row>
    <row r="60" spans="1:6" ht="13.5">
      <c r="A60" s="173" t="s">
        <v>21</v>
      </c>
      <c r="B60" s="287">
        <f>B10/'０４'!B10*100</f>
        <v>93.0721649484536</v>
      </c>
      <c r="C60" s="286">
        <f>C10/'０４'!C10*100</f>
        <v>69.3069306930693</v>
      </c>
      <c r="D60" s="286">
        <f>D10/'０４'!D10*100</f>
        <v>93.57759528321752</v>
      </c>
      <c r="E60" s="286">
        <f>E10/'０４'!E10*100</f>
        <v>92.91182307910405</v>
      </c>
      <c r="F60" s="299">
        <f>F10/'０４'!F10*100</f>
        <v>95.49918166939445</v>
      </c>
    </row>
    <row r="61" spans="1:6" ht="13.5">
      <c r="A61" s="173" t="s">
        <v>22</v>
      </c>
      <c r="B61" s="287">
        <f>B11/'０４'!B11*100</f>
        <v>96.79068446464073</v>
      </c>
      <c r="C61" s="286">
        <f>C11/'０４'!C11*100</f>
        <v>81.03448275862068</v>
      </c>
      <c r="D61" s="286">
        <f>D11/'０４'!D11*100</f>
        <v>97.02570025989027</v>
      </c>
      <c r="E61" s="286">
        <f>E11/'０４'!E11*100</f>
        <v>103.79282218597064</v>
      </c>
      <c r="F61" s="299">
        <f>F11/'０４'!F11*100</f>
        <v>80.53359683794467</v>
      </c>
    </row>
    <row r="62" spans="1:6" ht="13.5">
      <c r="A62" s="174" t="s">
        <v>23</v>
      </c>
      <c r="B62" s="287">
        <f>B12/'０４'!B12*100</f>
        <v>88.64635010630758</v>
      </c>
      <c r="C62" s="286">
        <f>C12/'０４'!C12*100</f>
        <v>81.98198198198197</v>
      </c>
      <c r="D62" s="286">
        <f>D12/'０４'!D12*100</f>
        <v>88.94838613714116</v>
      </c>
      <c r="E62" s="286">
        <f>E12/'０４'!E12*100</f>
        <v>95.79158316633266</v>
      </c>
      <c r="F62" s="299">
        <f>F12/'０４'!F12*100</f>
        <v>87.00478468899522</v>
      </c>
    </row>
    <row r="63" spans="1:6" ht="13.5">
      <c r="A63" s="173" t="s">
        <v>24</v>
      </c>
      <c r="B63" s="287">
        <f>B13/'０４'!B13*100</f>
        <v>80.52853653120142</v>
      </c>
      <c r="C63" s="286">
        <f>C13/'０４'!C13*100</f>
        <v>100.44378698224851</v>
      </c>
      <c r="D63" s="286">
        <f>D13/'０４'!D13*100</f>
        <v>79.90842490842492</v>
      </c>
      <c r="E63" s="286">
        <f>E13/'０４'!E13*100</f>
        <v>84.13707679603634</v>
      </c>
      <c r="F63" s="299">
        <f>F13/'０４'!F13*100</f>
        <v>74.65309898242369</v>
      </c>
    </row>
    <row r="64" spans="1:6" ht="13.5">
      <c r="A64" s="173" t="s">
        <v>25</v>
      </c>
      <c r="B64" s="287">
        <f>B14/'０４'!B14*100</f>
        <v>77.89716039907904</v>
      </c>
      <c r="C64" s="286">
        <f>C14/'０４'!C14*100</f>
        <v>45.94594594594595</v>
      </c>
      <c r="D64" s="286">
        <f>D14/'０４'!D14*100</f>
        <v>83.25872873769025</v>
      </c>
      <c r="E64" s="270" t="s">
        <v>0</v>
      </c>
      <c r="F64" s="299">
        <f>F14/'０４'!F14*100</f>
        <v>83.25872873769025</v>
      </c>
    </row>
    <row r="65" spans="1:6" ht="13.5">
      <c r="A65" s="173" t="s">
        <v>26</v>
      </c>
      <c r="B65" s="287">
        <f>B15/'０４'!B15*100</f>
        <v>84.25636811832375</v>
      </c>
      <c r="C65" s="286">
        <f>C15/'０４'!C15*100</f>
        <v>79.11301859799714</v>
      </c>
      <c r="D65" s="286">
        <f>D15/'０４'!D15*100</f>
        <v>84.90531006312662</v>
      </c>
      <c r="E65" s="270" t="s">
        <v>0</v>
      </c>
      <c r="F65" s="299">
        <f>F15/'０４'!F15*100</f>
        <v>84.90531006312662</v>
      </c>
    </row>
    <row r="66" spans="1:6" ht="13.5">
      <c r="A66" s="174" t="s">
        <v>27</v>
      </c>
      <c r="B66" s="287">
        <f>B16/'０４'!B16*100</f>
        <v>89.29840828310925</v>
      </c>
      <c r="C66" s="286">
        <f>C16/'０４'!C16*100</f>
        <v>88.69503989985917</v>
      </c>
      <c r="D66" s="286">
        <f>D16/'０４'!D16*100</f>
        <v>138.36477987421384</v>
      </c>
      <c r="E66" s="286">
        <f>E16/'０４'!E16*100</f>
        <v>88.23529411764706</v>
      </c>
      <c r="F66" s="299">
        <f>F16/'０４'!F16*100</f>
        <v>144.3661971830986</v>
      </c>
    </row>
    <row r="67" spans="1:6" ht="13.5">
      <c r="A67" s="173" t="s">
        <v>28</v>
      </c>
      <c r="B67" s="287">
        <f>B17/'０４'!B17*100</f>
        <v>99.97522299306245</v>
      </c>
      <c r="C67" s="270" t="s">
        <v>0</v>
      </c>
      <c r="D67" s="286">
        <f>D17/'０４'!D17*100</f>
        <v>99.97522299306245</v>
      </c>
      <c r="E67" s="286">
        <f>E17/'０４'!E17*100</f>
        <v>97.98140167838511</v>
      </c>
      <c r="F67" s="299">
        <f>F17/'０４'!F17*100</f>
        <v>102.37510237510237</v>
      </c>
    </row>
    <row r="68" spans="1:6" ht="13.5">
      <c r="A68" s="173" t="s">
        <v>20</v>
      </c>
      <c r="B68" s="287">
        <f>B18/'０４'!B18*100</f>
        <v>99.38668224299066</v>
      </c>
      <c r="C68" s="270" t="s">
        <v>0</v>
      </c>
      <c r="D68" s="286">
        <f>D18/'０４'!D18*100</f>
        <v>99.38668224299066</v>
      </c>
      <c r="E68" s="286">
        <f>E18/'０４'!E18*100</f>
        <v>97.61136216914139</v>
      </c>
      <c r="F68" s="299">
        <f>F18/'０４'!F18*100</f>
        <v>100.90715048025613</v>
      </c>
    </row>
    <row r="69" spans="1:6" ht="13.5">
      <c r="A69" s="173" t="s">
        <v>24</v>
      </c>
      <c r="B69" s="287">
        <f>B19/'０４'!B19*100</f>
        <v>100.40877796901893</v>
      </c>
      <c r="C69" s="270" t="s">
        <v>0</v>
      </c>
      <c r="D69" s="286">
        <f>D19/'０４'!D19*100</f>
        <v>100.40877796901893</v>
      </c>
      <c r="E69" s="286">
        <f>E19/'０４'!E19*100</f>
        <v>98.18181818181819</v>
      </c>
      <c r="F69" s="299">
        <f>F19/'０４'!F19*100</f>
        <v>103.91280044717719</v>
      </c>
    </row>
    <row r="70" spans="1:6" ht="13.5">
      <c r="A70" s="173" t="s">
        <v>29</v>
      </c>
      <c r="B70" s="287">
        <f>B20/'０４'!B20*100</f>
        <v>87.3116574147502</v>
      </c>
      <c r="C70" s="270" t="s">
        <v>0</v>
      </c>
      <c r="D70" s="286">
        <f>D20/'０４'!D20*100</f>
        <v>86.75654242664552</v>
      </c>
      <c r="E70" s="286">
        <f>E20/'０４'!E20*100</f>
        <v>85.13119533527697</v>
      </c>
      <c r="F70" s="299">
        <f>F20/'０４'!F20*100</f>
        <v>93.96551724137932</v>
      </c>
    </row>
    <row r="71" spans="1:6" ht="13.5">
      <c r="A71" s="173" t="s">
        <v>20</v>
      </c>
      <c r="B71" s="287">
        <f>B21/'０４'!B21*100</f>
        <v>84.06779661016948</v>
      </c>
      <c r="C71" s="270" t="s">
        <v>0</v>
      </c>
      <c r="D71" s="286">
        <f>D21/'０４'!D21*100</f>
        <v>82.88135593220339</v>
      </c>
      <c r="E71" s="286">
        <f>E21/'０４'!E21*100</f>
        <v>78.68131868131869</v>
      </c>
      <c r="F71" s="299">
        <f>F21/'０４'!F21*100</f>
        <v>96.32352941176471</v>
      </c>
    </row>
    <row r="72" spans="1:6" ht="13.5">
      <c r="A72" s="173" t="s">
        <v>24</v>
      </c>
      <c r="B72" s="287">
        <f>B22/'０４'!B22*100</f>
        <v>90.29850746268657</v>
      </c>
      <c r="C72" s="270" t="s">
        <v>0</v>
      </c>
      <c r="D72" s="286">
        <f>D22/'０４'!D22*100</f>
        <v>90.29850746268657</v>
      </c>
      <c r="E72" s="286">
        <f>E22/'０４'!E22*100</f>
        <v>90.08695652173913</v>
      </c>
      <c r="F72" s="299">
        <f>F22/'０４'!F22*100</f>
        <v>90.625</v>
      </c>
    </row>
    <row r="73" spans="1:6" ht="13.5">
      <c r="A73" s="173" t="s">
        <v>30</v>
      </c>
      <c r="B73" s="287">
        <f>B23/'０４'!B23*100</f>
        <v>105.04649721016739</v>
      </c>
      <c r="C73" s="286">
        <f>C23/'０４'!C23*100</f>
        <v>133.33333333333331</v>
      </c>
      <c r="D73" s="286">
        <f>D23/'０４'!D23*100</f>
        <v>105.03597122302158</v>
      </c>
      <c r="E73" s="286">
        <f>E23/'０４'!E23*100</f>
        <v>97.62165545298075</v>
      </c>
      <c r="F73" s="299">
        <f>F23/'０４'!F23*100</f>
        <v>133.3931777378815</v>
      </c>
    </row>
    <row r="74" spans="1:6" ht="13.5">
      <c r="A74" s="173" t="s">
        <v>20</v>
      </c>
      <c r="B74" s="287">
        <f>B24/'０４'!B24*100</f>
        <v>109.365221278498</v>
      </c>
      <c r="C74" s="286">
        <f>C24/'０４'!C24*100</f>
        <v>133.33333333333331</v>
      </c>
      <c r="D74" s="286">
        <f>D24/'０４'!D24*100</f>
        <v>109.37150525609482</v>
      </c>
      <c r="E74" s="286">
        <f>E24/'０４'!E24*100</f>
        <v>97.76435045317221</v>
      </c>
      <c r="F74" s="299">
        <f>F24/'０４'!F24*100</f>
        <v>142.37726098191214</v>
      </c>
    </row>
    <row r="75" spans="1:6" ht="13.5">
      <c r="A75" s="173" t="s">
        <v>24</v>
      </c>
      <c r="B75" s="287">
        <f>B25/'０４'!B25*100</f>
        <v>99.66583124477862</v>
      </c>
      <c r="C75" s="270" t="s">
        <v>0</v>
      </c>
      <c r="D75" s="286">
        <f>D25/'０４'!D25*100</f>
        <v>99.66583124477862</v>
      </c>
      <c r="E75" s="286">
        <f>E25/'０４'!E25*100</f>
        <v>97.5</v>
      </c>
      <c r="F75" s="299">
        <f>F25/'０４'!F25*100</f>
        <v>112.74509803921569</v>
      </c>
    </row>
    <row r="76" spans="1:6" ht="13.5">
      <c r="A76" s="173" t="s">
        <v>31</v>
      </c>
      <c r="B76" s="287">
        <f>B26/'０４'!B26*100</f>
        <v>94.96140350877192</v>
      </c>
      <c r="C76" s="286">
        <f>C26/'０４'!C26*100</f>
        <v>95.13133131494968</v>
      </c>
      <c r="D76" s="286">
        <f>D26/'０４'!D26*100</f>
        <v>93.96105496672418</v>
      </c>
      <c r="E76" s="286">
        <f>E26/'０４'!E26*100</f>
        <v>93.71830985915493</v>
      </c>
      <c r="F76" s="299">
        <f>F26/'０４'!F26*100</f>
        <v>95.66074950690336</v>
      </c>
    </row>
    <row r="77" spans="1:6" ht="13.5">
      <c r="A77" s="173" t="s">
        <v>20</v>
      </c>
      <c r="B77" s="287">
        <f>B27/'０４'!B27*100</f>
        <v>97.64169381107492</v>
      </c>
      <c r="C77" s="286">
        <f>C27/'０４'!C27*100</f>
        <v>97.432576565595</v>
      </c>
      <c r="D77" s="286">
        <f>D27/'０４'!D27*100</f>
        <v>98.87589928057554</v>
      </c>
      <c r="E77" s="286">
        <f>E27/'０４'!E27*100</f>
        <v>98.62361037586025</v>
      </c>
      <c r="F77" s="299">
        <f>F27/'０４'!F27*100</f>
        <v>100.59701492537314</v>
      </c>
    </row>
    <row r="78" spans="1:6" ht="13.5">
      <c r="A78" s="173" t="s">
        <v>24</v>
      </c>
      <c r="B78" s="287">
        <f>B28/'０４'!B28*100</f>
        <v>91.83269961977186</v>
      </c>
      <c r="C78" s="286">
        <f>C28/'０４'!C28*100</f>
        <v>92.4620007069636</v>
      </c>
      <c r="D78" s="286">
        <f>D28/'０４'!D28*100</f>
        <v>87.94983642311887</v>
      </c>
      <c r="E78" s="286">
        <f>E28/'０４'!E28*100</f>
        <v>88.08664259927798</v>
      </c>
      <c r="F78" s="299">
        <f>F28/'０４'!F28*100</f>
        <v>86.04651162790698</v>
      </c>
    </row>
    <row r="79" spans="1:6" ht="13.5">
      <c r="A79" s="173" t="s">
        <v>32</v>
      </c>
      <c r="B79" s="287">
        <f>B29/'０４'!B29*100</f>
        <v>89.06233952962926</v>
      </c>
      <c r="C79" s="286">
        <f>C29/'０４'!C29*100</f>
        <v>88.9423076923077</v>
      </c>
      <c r="D79" s="286">
        <f>D29/'０４'!D29*100</f>
        <v>89.07203907203908</v>
      </c>
      <c r="E79" s="286">
        <f>E29/'０４'!E29*100</f>
        <v>94.6515263720892</v>
      </c>
      <c r="F79" s="299">
        <f>F29/'０４'!F29*100</f>
        <v>77.51065643648764</v>
      </c>
    </row>
    <row r="80" spans="1:6" ht="13.5">
      <c r="A80" s="173" t="s">
        <v>33</v>
      </c>
      <c r="B80" s="287">
        <f>B30/'０４'!B30*100</f>
        <v>84.51699240632391</v>
      </c>
      <c r="C80" s="286">
        <f>C30/'０４'!C30*100</f>
        <v>86.52292926903449</v>
      </c>
      <c r="D80" s="286">
        <f>D30/'０４'!D30*100</f>
        <v>61.17230527143981</v>
      </c>
      <c r="E80" s="286">
        <f>E30/'０４'!E30*100</f>
        <v>61.49768058316766</v>
      </c>
      <c r="F80" s="299">
        <f>F30/'０４'!F30*100</f>
        <v>60.696999031945786</v>
      </c>
    </row>
    <row r="81" spans="1:6" ht="14.25" thickBot="1">
      <c r="A81" s="289" t="s">
        <v>34</v>
      </c>
      <c r="B81" s="302">
        <f>B31/'０４'!B31*100</f>
        <v>93.51480501749296</v>
      </c>
      <c r="C81" s="288">
        <f>C31/'０４'!C31*100</f>
        <v>94.10263421748245</v>
      </c>
      <c r="D81" s="288">
        <f>D31/'０４'!D31*100</f>
        <v>85.02673796791443</v>
      </c>
      <c r="E81" s="288">
        <f>E31/'０４'!E31*100</f>
        <v>121.35922330097087</v>
      </c>
      <c r="F81" s="305">
        <f>F31/'０４'!F31*100</f>
        <v>79.2248062015504</v>
      </c>
    </row>
    <row r="82" spans="1:6" ht="13.5">
      <c r="A82" s="175" t="s">
        <v>35</v>
      </c>
      <c r="B82" s="287">
        <f>B32/'０４'!B32*100</f>
        <v>83.81299671112895</v>
      </c>
      <c r="C82" s="286">
        <f>C32/'０４'!C32*100</f>
        <v>82.98862361180977</v>
      </c>
      <c r="D82" s="286">
        <f>D32/'０４'!D32*100</f>
        <v>91.39202274140534</v>
      </c>
      <c r="E82" s="286">
        <f>E32/'０４'!E32*100</f>
        <v>80.937434609751</v>
      </c>
      <c r="F82" s="299">
        <f>F32/'０４'!F32*100</f>
        <v>99.10466193269528</v>
      </c>
    </row>
    <row r="83" spans="1:6" ht="13.5">
      <c r="A83" s="173" t="s">
        <v>36</v>
      </c>
      <c r="B83" s="287">
        <f>B33/'０４'!B33*100</f>
        <v>99.03381642512076</v>
      </c>
      <c r="C83" s="286">
        <f>C33/'０４'!C33*100</f>
        <v>99.32754272905576</v>
      </c>
      <c r="D83" s="286">
        <f>D33/'０４'!D33*100</f>
        <v>67.07317073170732</v>
      </c>
      <c r="E83" s="286">
        <f>E33/'０４'!E33*100</f>
        <v>87.3015873015873</v>
      </c>
      <c r="F83" s="300" t="s">
        <v>0</v>
      </c>
    </row>
    <row r="84" spans="1:6" ht="13.5">
      <c r="A84" s="173" t="s">
        <v>37</v>
      </c>
      <c r="B84" s="287">
        <f>B34/'０４'!B34*100</f>
        <v>80.23967695714472</v>
      </c>
      <c r="C84" s="286">
        <f>C34/'０４'!C34*100</f>
        <v>79.1929167376128</v>
      </c>
      <c r="D84" s="286">
        <f>D34/'０４'!D34*100</f>
        <v>83.74930671103716</v>
      </c>
      <c r="E84" s="270" t="s">
        <v>0</v>
      </c>
      <c r="F84" s="299">
        <f>F34/'０４'!F34*100</f>
        <v>83.74930671103716</v>
      </c>
    </row>
    <row r="85" spans="1:6" ht="13.5">
      <c r="A85" s="173" t="s">
        <v>38</v>
      </c>
      <c r="B85" s="287">
        <f>B35/'０４'!B35*100</f>
        <v>76.00983612195415</v>
      </c>
      <c r="C85" s="286">
        <f>C35/'０４'!C35*100</f>
        <v>72.93233082706767</v>
      </c>
      <c r="D85" s="286">
        <f>D35/'０４'!D35*100</f>
        <v>93.87874531835206</v>
      </c>
      <c r="E85" s="286">
        <f>E36/'０４'!E36*100</f>
        <v>100</v>
      </c>
      <c r="F85" s="299">
        <f>F35/'０４'!F35*100</f>
        <v>108.83593943906678</v>
      </c>
    </row>
    <row r="86" spans="1:6" ht="14.25" thickBot="1">
      <c r="A86" s="289" t="s">
        <v>39</v>
      </c>
      <c r="B86" s="302">
        <f>B36/'０４'!B36*100</f>
        <v>78.56975197558876</v>
      </c>
      <c r="C86" s="288">
        <f>C36/'０４'!C36*100</f>
        <v>77.9162226412001</v>
      </c>
      <c r="D86" s="288">
        <f>D36/'０４'!D36*100</f>
        <v>92.26804123711341</v>
      </c>
      <c r="E86" s="288">
        <f>E36/'０４'!E36*100</f>
        <v>100</v>
      </c>
      <c r="F86" s="305">
        <f>F36/'０４'!F36*100</f>
        <v>92.10526315789474</v>
      </c>
    </row>
    <row r="87" spans="1:6" ht="14.25" thickBot="1">
      <c r="A87" s="175" t="s">
        <v>40</v>
      </c>
      <c r="B87" s="287">
        <f>B37/'０４'!B37*100</f>
        <v>75.54065743944636</v>
      </c>
      <c r="C87" s="286">
        <f>C37/'０４'!C37*100</f>
        <v>73.42603321745848</v>
      </c>
      <c r="D87" s="286">
        <f>D37/'０４'!D37*100</f>
        <v>78.14341846758349</v>
      </c>
      <c r="E87" s="303" t="s">
        <v>0</v>
      </c>
      <c r="F87" s="299">
        <f>F37/'０４'!F37*100</f>
        <v>82.20617202889035</v>
      </c>
    </row>
    <row r="88" spans="1:6" ht="14.25" thickBot="1">
      <c r="A88" s="290" t="s">
        <v>41</v>
      </c>
      <c r="B88" s="306" t="s">
        <v>0</v>
      </c>
      <c r="C88" s="303" t="s">
        <v>0</v>
      </c>
      <c r="D88" s="303" t="s">
        <v>0</v>
      </c>
      <c r="E88" s="303" t="s">
        <v>0</v>
      </c>
      <c r="F88" s="304" t="s">
        <v>0</v>
      </c>
    </row>
    <row r="89" spans="1:6" ht="13.5">
      <c r="A89" s="175" t="s">
        <v>42</v>
      </c>
      <c r="B89" s="287">
        <f>B39/'０４'!B39*100</f>
        <v>157.01429327686606</v>
      </c>
      <c r="C89" s="270" t="s">
        <v>0</v>
      </c>
      <c r="D89" s="270" t="s">
        <v>0</v>
      </c>
      <c r="E89" s="270" t="s">
        <v>0</v>
      </c>
      <c r="F89" s="301" t="s">
        <v>0</v>
      </c>
    </row>
    <row r="90" spans="1:6" ht="14.25" thickBot="1">
      <c r="A90" s="290" t="s">
        <v>41</v>
      </c>
      <c r="B90" s="306" t="s">
        <v>0</v>
      </c>
      <c r="C90" s="303" t="s">
        <v>0</v>
      </c>
      <c r="D90" s="303" t="s">
        <v>0</v>
      </c>
      <c r="E90" s="303" t="s">
        <v>0</v>
      </c>
      <c r="F90" s="304" t="s">
        <v>0</v>
      </c>
    </row>
    <row r="91" spans="1:6" ht="13.5">
      <c r="A91" s="291" t="s">
        <v>43</v>
      </c>
      <c r="B91" s="287">
        <f>B41/'０４'!B41*100</f>
        <v>83.8593858850008</v>
      </c>
      <c r="C91" s="286">
        <f>C41/'０４'!C41*100</f>
        <v>85.23274478330659</v>
      </c>
      <c r="D91" s="286">
        <f>D41/'０４'!D41*100</f>
        <v>82.79681878432115</v>
      </c>
      <c r="E91" s="270" t="s">
        <v>0</v>
      </c>
      <c r="F91" s="301" t="s">
        <v>0</v>
      </c>
    </row>
    <row r="92" spans="1:6" ht="14.25" thickBot="1">
      <c r="A92" s="290" t="s">
        <v>41</v>
      </c>
      <c r="B92" s="306"/>
      <c r="C92" s="303" t="s">
        <v>0</v>
      </c>
      <c r="D92" s="303" t="s">
        <v>0</v>
      </c>
      <c r="E92" s="303" t="s">
        <v>0</v>
      </c>
      <c r="F92" s="304" t="s">
        <v>0</v>
      </c>
    </row>
    <row r="93" spans="1:6" ht="13.5">
      <c r="A93" s="175" t="s">
        <v>44</v>
      </c>
      <c r="B93" s="287">
        <f>B43/'０４'!B43*100</f>
        <v>90.42428230093907</v>
      </c>
      <c r="C93" s="286">
        <f>C43/'０４'!C43*100</f>
        <v>90.42428230093907</v>
      </c>
      <c r="D93" s="270" t="s">
        <v>0</v>
      </c>
      <c r="E93" s="270" t="s">
        <v>0</v>
      </c>
      <c r="F93" s="301" t="s">
        <v>0</v>
      </c>
    </row>
    <row r="94" spans="1:6" ht="13.5">
      <c r="A94" s="173" t="s">
        <v>45</v>
      </c>
      <c r="B94" s="287">
        <f>B44/'０４'!B44*100</f>
        <v>85.72686595582636</v>
      </c>
      <c r="C94" s="286">
        <f>C44/'０４'!C44*100</f>
        <v>85.72686595582636</v>
      </c>
      <c r="D94" s="270" t="s">
        <v>0</v>
      </c>
      <c r="E94" s="270" t="s">
        <v>0</v>
      </c>
      <c r="F94" s="301" t="s">
        <v>0</v>
      </c>
    </row>
    <row r="95" spans="1:6" ht="14.25" thickBot="1">
      <c r="A95" s="289" t="s">
        <v>46</v>
      </c>
      <c r="B95" s="302">
        <f>B45/'０４'!B45*100</f>
        <v>98.0969252042182</v>
      </c>
      <c r="C95" s="288">
        <f>C45/'０４'!C45*100</f>
        <v>98.0969252042182</v>
      </c>
      <c r="D95" s="303" t="s">
        <v>0</v>
      </c>
      <c r="E95" s="303" t="s">
        <v>0</v>
      </c>
      <c r="F95" s="304" t="s">
        <v>0</v>
      </c>
    </row>
    <row r="96" spans="1:6" ht="14.25" thickBot="1">
      <c r="A96" s="292" t="s">
        <v>47</v>
      </c>
      <c r="B96" s="307">
        <f>B46/'０４'!B46*100</f>
        <v>71.49586397058823</v>
      </c>
      <c r="C96" s="308">
        <f>C46/'０４'!C46*100</f>
        <v>71.49586397058823</v>
      </c>
      <c r="D96" s="309" t="s">
        <v>0</v>
      </c>
      <c r="E96" s="309" t="s">
        <v>0</v>
      </c>
      <c r="F96" s="310" t="s">
        <v>0</v>
      </c>
    </row>
    <row r="97" spans="1:6" ht="14.25" thickBot="1">
      <c r="A97" s="292" t="s">
        <v>48</v>
      </c>
      <c r="B97" s="302">
        <f>B47/'０４'!B47*100</f>
        <v>99.17793539107997</v>
      </c>
      <c r="C97" s="288">
        <f>C47/'０４'!C47*100</f>
        <v>88.92370070033174</v>
      </c>
      <c r="D97" s="288">
        <f>D47/'０４'!D47*100</f>
        <v>88.38367317268201</v>
      </c>
      <c r="E97" s="303" t="s">
        <v>0</v>
      </c>
      <c r="F97" s="304" t="s">
        <v>0</v>
      </c>
    </row>
  </sheetData>
  <mergeCells count="10">
    <mergeCell ref="A55:A57"/>
    <mergeCell ref="D55:F55"/>
    <mergeCell ref="B56:B57"/>
    <mergeCell ref="C56:C57"/>
    <mergeCell ref="D56:D57"/>
    <mergeCell ref="A2:F2"/>
    <mergeCell ref="D5:F5"/>
    <mergeCell ref="B6:B7"/>
    <mergeCell ref="C6:C7"/>
    <mergeCell ref="D6:D7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2"/>
  <sheetViews>
    <sheetView workbookViewId="0" topLeftCell="A1">
      <selection activeCell="A2" sqref="A2:F2"/>
    </sheetView>
  </sheetViews>
  <sheetFormatPr defaultColWidth="9.00390625" defaultRowHeight="13.5"/>
  <cols>
    <col min="1" max="6" width="20.625" style="0" customWidth="1"/>
    <col min="7" max="7" width="20.625" style="12" customWidth="1"/>
    <col min="8" max="16384" width="20.625" style="0" customWidth="1"/>
  </cols>
  <sheetData>
    <row r="1" spans="10:15" ht="18.75">
      <c r="J1" s="455" t="s">
        <v>91</v>
      </c>
      <c r="K1" s="436"/>
      <c r="L1" s="436"/>
      <c r="M1" s="436"/>
      <c r="N1" s="436"/>
      <c r="O1" s="436"/>
    </row>
    <row r="2" spans="1:6" ht="18.75">
      <c r="A2" s="447" t="s">
        <v>107</v>
      </c>
      <c r="B2" s="448"/>
      <c r="C2" s="448"/>
      <c r="D2" s="448"/>
      <c r="E2" s="448"/>
      <c r="F2" s="448"/>
    </row>
    <row r="3" ht="14.25" thickBot="1">
      <c r="P3" t="s">
        <v>80</v>
      </c>
    </row>
    <row r="4" spans="6:16" ht="14.25" thickBot="1">
      <c r="F4" t="s">
        <v>49</v>
      </c>
      <c r="H4" s="327"/>
      <c r="I4" s="328"/>
      <c r="J4" s="328"/>
      <c r="K4" s="328"/>
      <c r="L4" s="28"/>
      <c r="M4" s="328"/>
      <c r="N4" s="328"/>
      <c r="O4" s="328"/>
      <c r="P4" s="329"/>
    </row>
    <row r="5" spans="1:16" ht="13.5">
      <c r="A5" s="28"/>
      <c r="B5" s="293" t="s">
        <v>12</v>
      </c>
      <c r="C5" s="201" t="s">
        <v>13</v>
      </c>
      <c r="D5" s="440" t="s">
        <v>14</v>
      </c>
      <c r="E5" s="440"/>
      <c r="F5" s="440"/>
      <c r="G5" s="238"/>
      <c r="H5" s="28"/>
      <c r="I5" s="293" t="s">
        <v>12</v>
      </c>
      <c r="J5" s="201" t="s">
        <v>13</v>
      </c>
      <c r="K5" s="440" t="s">
        <v>14</v>
      </c>
      <c r="L5" s="440"/>
      <c r="M5" s="440"/>
      <c r="N5" s="456" t="s">
        <v>81</v>
      </c>
      <c r="O5" s="457"/>
      <c r="P5" s="458"/>
    </row>
    <row r="6" spans="1:16" ht="13.5">
      <c r="A6" s="29"/>
      <c r="B6" s="409" t="s">
        <v>11</v>
      </c>
      <c r="C6" s="442" t="s">
        <v>11</v>
      </c>
      <c r="D6" s="442" t="s">
        <v>11</v>
      </c>
      <c r="E6" s="60" t="s">
        <v>15</v>
      </c>
      <c r="F6" s="319" t="s">
        <v>17</v>
      </c>
      <c r="G6" s="238"/>
      <c r="H6" s="29"/>
      <c r="I6" s="409" t="s">
        <v>11</v>
      </c>
      <c r="J6" s="442" t="s">
        <v>11</v>
      </c>
      <c r="K6" s="442" t="s">
        <v>11</v>
      </c>
      <c r="L6" s="60" t="s">
        <v>15</v>
      </c>
      <c r="M6" s="319" t="s">
        <v>17</v>
      </c>
      <c r="N6" s="459" t="s">
        <v>82</v>
      </c>
      <c r="O6" s="330" t="s">
        <v>83</v>
      </c>
      <c r="P6" s="331" t="s">
        <v>84</v>
      </c>
    </row>
    <row r="7" spans="1:16" ht="14.25" thickBot="1">
      <c r="A7" s="326"/>
      <c r="B7" s="452"/>
      <c r="C7" s="443"/>
      <c r="D7" s="443"/>
      <c r="E7" s="106" t="s">
        <v>16</v>
      </c>
      <c r="F7" s="320" t="s">
        <v>18</v>
      </c>
      <c r="G7" s="238"/>
      <c r="H7" s="326"/>
      <c r="I7" s="452"/>
      <c r="J7" s="443"/>
      <c r="K7" s="443"/>
      <c r="L7" s="106" t="s">
        <v>16</v>
      </c>
      <c r="M7" s="320" t="s">
        <v>18</v>
      </c>
      <c r="N7" s="460"/>
      <c r="O7" s="332" t="s">
        <v>85</v>
      </c>
      <c r="P7" s="333" t="s">
        <v>86</v>
      </c>
    </row>
    <row r="8" spans="1:16" ht="14.25">
      <c r="A8" s="175" t="s">
        <v>19</v>
      </c>
      <c r="B8" s="316">
        <v>141868</v>
      </c>
      <c r="C8" s="321">
        <v>70734</v>
      </c>
      <c r="D8" s="321">
        <v>71134</v>
      </c>
      <c r="E8" s="321">
        <v>41749</v>
      </c>
      <c r="F8" s="351">
        <v>29385</v>
      </c>
      <c r="G8" s="238"/>
      <c r="H8" s="175" t="s">
        <v>19</v>
      </c>
      <c r="I8" s="316">
        <v>141868</v>
      </c>
      <c r="J8" s="321">
        <v>70734</v>
      </c>
      <c r="K8" s="321">
        <v>71134</v>
      </c>
      <c r="L8" s="321">
        <v>41749</v>
      </c>
      <c r="M8" s="351">
        <v>29385</v>
      </c>
      <c r="N8" s="228">
        <v>76644</v>
      </c>
      <c r="O8" s="245">
        <v>44779</v>
      </c>
      <c r="P8" s="246">
        <v>31865</v>
      </c>
    </row>
    <row r="9" spans="1:16" ht="14.25">
      <c r="A9" s="173" t="s">
        <v>20</v>
      </c>
      <c r="B9" s="352">
        <v>7331</v>
      </c>
      <c r="C9" s="316">
        <v>110</v>
      </c>
      <c r="D9" s="316">
        <v>7221</v>
      </c>
      <c r="E9" s="316">
        <v>5508</v>
      </c>
      <c r="F9" s="353">
        <v>1713</v>
      </c>
      <c r="G9" s="238"/>
      <c r="H9" s="173" t="s">
        <v>20</v>
      </c>
      <c r="I9" s="352">
        <v>7331</v>
      </c>
      <c r="J9" s="316">
        <v>110</v>
      </c>
      <c r="K9" s="316">
        <v>7221</v>
      </c>
      <c r="L9" s="316">
        <v>5508</v>
      </c>
      <c r="M9" s="353">
        <v>1713</v>
      </c>
      <c r="N9" s="10">
        <v>7804</v>
      </c>
      <c r="O9" s="248">
        <v>5822</v>
      </c>
      <c r="P9" s="249">
        <v>1982</v>
      </c>
    </row>
    <row r="10" spans="1:16" ht="14.25">
      <c r="A10" s="173" t="s">
        <v>21</v>
      </c>
      <c r="B10" s="354">
        <v>4281</v>
      </c>
      <c r="C10" s="317">
        <v>65</v>
      </c>
      <c r="D10" s="317">
        <v>4216</v>
      </c>
      <c r="E10" s="317">
        <v>3184</v>
      </c>
      <c r="F10" s="355">
        <v>1032</v>
      </c>
      <c r="G10" s="238"/>
      <c r="H10" s="173" t="s">
        <v>21</v>
      </c>
      <c r="I10" s="354">
        <v>4281</v>
      </c>
      <c r="J10" s="317">
        <v>65</v>
      </c>
      <c r="K10" s="317">
        <v>4216</v>
      </c>
      <c r="L10" s="317">
        <v>3184</v>
      </c>
      <c r="M10" s="355">
        <v>1032</v>
      </c>
      <c r="N10">
        <v>4444</v>
      </c>
      <c r="O10" s="251">
        <v>3277</v>
      </c>
      <c r="P10" s="252">
        <v>1167</v>
      </c>
    </row>
    <row r="11" spans="1:16" ht="14.25">
      <c r="A11" s="173" t="s">
        <v>22</v>
      </c>
      <c r="B11" s="354">
        <v>3050</v>
      </c>
      <c r="C11" s="317">
        <v>46</v>
      </c>
      <c r="D11" s="317">
        <v>3005</v>
      </c>
      <c r="E11" s="317">
        <v>2324</v>
      </c>
      <c r="F11" s="355">
        <v>681</v>
      </c>
      <c r="G11" s="238"/>
      <c r="H11" s="173" t="s">
        <v>22</v>
      </c>
      <c r="I11" s="354">
        <v>3050</v>
      </c>
      <c r="J11" s="317">
        <v>46</v>
      </c>
      <c r="K11" s="317">
        <v>3005</v>
      </c>
      <c r="L11" s="317">
        <v>2324</v>
      </c>
      <c r="M11" s="355">
        <v>681</v>
      </c>
      <c r="N11" s="10">
        <v>3360</v>
      </c>
      <c r="O11" s="248">
        <v>2545</v>
      </c>
      <c r="P11" s="249">
        <v>815</v>
      </c>
    </row>
    <row r="12" spans="1:16" ht="14.25">
      <c r="A12" s="174" t="s">
        <v>23</v>
      </c>
      <c r="B12" s="352">
        <v>5756</v>
      </c>
      <c r="C12" s="316">
        <v>276</v>
      </c>
      <c r="D12" s="316">
        <v>5480</v>
      </c>
      <c r="E12" s="316">
        <v>1448</v>
      </c>
      <c r="F12" s="353">
        <v>4032</v>
      </c>
      <c r="G12" s="238"/>
      <c r="H12" s="174" t="s">
        <v>23</v>
      </c>
      <c r="I12" s="352">
        <v>5756</v>
      </c>
      <c r="J12" s="316">
        <v>276</v>
      </c>
      <c r="K12" s="316">
        <v>5480</v>
      </c>
      <c r="L12" s="316">
        <v>1448</v>
      </c>
      <c r="M12" s="353">
        <v>4032</v>
      </c>
      <c r="N12" s="10">
        <v>5980</v>
      </c>
      <c r="O12" s="248">
        <v>1434</v>
      </c>
      <c r="P12" s="249">
        <v>4546</v>
      </c>
    </row>
    <row r="13" spans="1:16" ht="14.25">
      <c r="A13" s="173" t="s">
        <v>24</v>
      </c>
      <c r="B13" s="352">
        <v>16944</v>
      </c>
      <c r="C13" s="316">
        <v>462</v>
      </c>
      <c r="D13" s="316">
        <v>16482</v>
      </c>
      <c r="E13" s="316">
        <v>9556</v>
      </c>
      <c r="F13" s="353">
        <v>6926</v>
      </c>
      <c r="G13" s="238"/>
      <c r="H13" s="173" t="s">
        <v>24</v>
      </c>
      <c r="I13" s="352">
        <v>16944</v>
      </c>
      <c r="J13" s="316">
        <v>462</v>
      </c>
      <c r="K13" s="316">
        <v>16482</v>
      </c>
      <c r="L13" s="316">
        <v>9556</v>
      </c>
      <c r="M13" s="353">
        <v>6926</v>
      </c>
      <c r="N13" s="10">
        <v>17452</v>
      </c>
      <c r="O13" s="248">
        <v>10189</v>
      </c>
      <c r="P13" s="249">
        <v>7263</v>
      </c>
    </row>
    <row r="14" spans="1:16" ht="14.25">
      <c r="A14" s="173" t="s">
        <v>25</v>
      </c>
      <c r="B14" s="352">
        <v>1240</v>
      </c>
      <c r="C14" s="316">
        <v>249</v>
      </c>
      <c r="D14" s="316">
        <v>991</v>
      </c>
      <c r="E14" s="316" t="s">
        <v>90</v>
      </c>
      <c r="F14" s="353">
        <v>991</v>
      </c>
      <c r="G14" s="238"/>
      <c r="H14" s="173" t="s">
        <v>25</v>
      </c>
      <c r="I14" s="352">
        <v>1240</v>
      </c>
      <c r="J14" s="316">
        <v>249</v>
      </c>
      <c r="K14" s="316">
        <v>991</v>
      </c>
      <c r="L14" s="316" t="s">
        <v>90</v>
      </c>
      <c r="M14" s="353">
        <v>991</v>
      </c>
      <c r="N14" s="10">
        <v>930</v>
      </c>
      <c r="O14" s="253" t="s">
        <v>88</v>
      </c>
      <c r="P14" s="249">
        <v>930</v>
      </c>
    </row>
    <row r="15" spans="1:16" ht="14.25">
      <c r="A15" s="173" t="s">
        <v>26</v>
      </c>
      <c r="B15" s="352">
        <v>4304</v>
      </c>
      <c r="C15" s="316">
        <v>467</v>
      </c>
      <c r="D15" s="316">
        <v>3836</v>
      </c>
      <c r="E15" s="316" t="s">
        <v>90</v>
      </c>
      <c r="F15" s="353">
        <v>3836</v>
      </c>
      <c r="G15" s="238"/>
      <c r="H15" s="173" t="s">
        <v>26</v>
      </c>
      <c r="I15" s="352">
        <v>4304</v>
      </c>
      <c r="J15" s="316">
        <v>467</v>
      </c>
      <c r="K15" s="316">
        <v>3836</v>
      </c>
      <c r="L15" s="316" t="s">
        <v>90</v>
      </c>
      <c r="M15" s="353">
        <v>3836</v>
      </c>
      <c r="N15" s="10">
        <v>4573</v>
      </c>
      <c r="O15" s="253" t="s">
        <v>92</v>
      </c>
      <c r="P15" s="249">
        <v>4573</v>
      </c>
    </row>
    <row r="16" spans="1:16" ht="14.25">
      <c r="A16" s="174" t="s">
        <v>27</v>
      </c>
      <c r="B16" s="352">
        <v>9992</v>
      </c>
      <c r="C16" s="316">
        <v>9845</v>
      </c>
      <c r="D16" s="316">
        <v>147</v>
      </c>
      <c r="E16" s="316">
        <v>16</v>
      </c>
      <c r="F16" s="353">
        <v>131</v>
      </c>
      <c r="G16" s="238"/>
      <c r="H16" s="174" t="s">
        <v>27</v>
      </c>
      <c r="I16" s="352">
        <v>9992</v>
      </c>
      <c r="J16" s="316">
        <v>9845</v>
      </c>
      <c r="K16" s="316">
        <v>147</v>
      </c>
      <c r="L16" s="316">
        <v>16</v>
      </c>
      <c r="M16" s="353">
        <v>131</v>
      </c>
      <c r="N16" s="10">
        <v>220</v>
      </c>
      <c r="O16" s="248">
        <v>15</v>
      </c>
      <c r="P16" s="249">
        <v>205</v>
      </c>
    </row>
    <row r="17" spans="1:16" ht="14.25">
      <c r="A17" s="173" t="s">
        <v>28</v>
      </c>
      <c r="B17" s="352">
        <v>7486</v>
      </c>
      <c r="C17" s="316">
        <v>1</v>
      </c>
      <c r="D17" s="316">
        <v>7485</v>
      </c>
      <c r="E17" s="316">
        <v>3915</v>
      </c>
      <c r="F17" s="353">
        <v>3569</v>
      </c>
      <c r="G17" s="238"/>
      <c r="H17" s="173" t="s">
        <v>28</v>
      </c>
      <c r="I17" s="352">
        <v>7486</v>
      </c>
      <c r="J17" s="316">
        <v>1</v>
      </c>
      <c r="K17" s="316">
        <v>7485</v>
      </c>
      <c r="L17" s="316">
        <v>3915</v>
      </c>
      <c r="M17" s="353">
        <v>3569</v>
      </c>
      <c r="N17" s="21">
        <v>8070</v>
      </c>
      <c r="O17" s="248">
        <v>4320</v>
      </c>
      <c r="P17" s="249">
        <v>3750</v>
      </c>
    </row>
    <row r="18" spans="1:16" ht="14.25">
      <c r="A18" s="173" t="s">
        <v>20</v>
      </c>
      <c r="B18" s="354">
        <v>3251</v>
      </c>
      <c r="C18" s="317">
        <v>1</v>
      </c>
      <c r="D18" s="317">
        <v>3250</v>
      </c>
      <c r="E18" s="317">
        <v>1428</v>
      </c>
      <c r="F18" s="355">
        <v>1822</v>
      </c>
      <c r="G18" s="238"/>
      <c r="H18" s="173" t="s">
        <v>20</v>
      </c>
      <c r="I18" s="354">
        <v>3251</v>
      </c>
      <c r="J18" s="317">
        <v>1</v>
      </c>
      <c r="K18" s="317">
        <v>3250</v>
      </c>
      <c r="L18" s="317">
        <v>1428</v>
      </c>
      <c r="M18" s="355">
        <v>1822</v>
      </c>
      <c r="N18" s="21">
        <v>3403</v>
      </c>
      <c r="O18" s="248">
        <v>1512</v>
      </c>
      <c r="P18" s="249">
        <v>1891</v>
      </c>
    </row>
    <row r="19" spans="1:16" ht="14.25">
      <c r="A19" s="173" t="s">
        <v>24</v>
      </c>
      <c r="B19" s="354">
        <v>4235</v>
      </c>
      <c r="C19" s="317" t="s">
        <v>78</v>
      </c>
      <c r="D19" s="317">
        <v>4235</v>
      </c>
      <c r="E19" s="317">
        <v>2487</v>
      </c>
      <c r="F19" s="355">
        <v>1748</v>
      </c>
      <c r="G19" s="238"/>
      <c r="H19" s="173" t="s">
        <v>24</v>
      </c>
      <c r="I19" s="354">
        <v>4235</v>
      </c>
      <c r="J19" s="317" t="s">
        <v>78</v>
      </c>
      <c r="K19" s="317">
        <v>4235</v>
      </c>
      <c r="L19" s="317">
        <v>2487</v>
      </c>
      <c r="M19" s="355">
        <v>1748</v>
      </c>
      <c r="N19" s="21">
        <v>4667</v>
      </c>
      <c r="O19" s="248">
        <v>2808</v>
      </c>
      <c r="P19" s="249">
        <v>1859</v>
      </c>
    </row>
    <row r="20" spans="1:16" ht="14.25">
      <c r="A20" s="173" t="s">
        <v>29</v>
      </c>
      <c r="B20" s="352">
        <v>1015</v>
      </c>
      <c r="C20" s="316">
        <v>4</v>
      </c>
      <c r="D20" s="316">
        <v>1011</v>
      </c>
      <c r="E20" s="316">
        <v>868</v>
      </c>
      <c r="F20" s="353">
        <v>142</v>
      </c>
      <c r="G20" s="238"/>
      <c r="H20" s="173" t="s">
        <v>29</v>
      </c>
      <c r="I20" s="352">
        <v>1015</v>
      </c>
      <c r="J20" s="316">
        <v>4</v>
      </c>
      <c r="K20" s="316">
        <v>1011</v>
      </c>
      <c r="L20" s="316">
        <v>868</v>
      </c>
      <c r="M20" s="353">
        <v>142</v>
      </c>
      <c r="N20" s="21">
        <v>1094</v>
      </c>
      <c r="O20" s="248">
        <v>876</v>
      </c>
      <c r="P20" s="249">
        <v>218</v>
      </c>
    </row>
    <row r="21" spans="1:16" ht="14.25">
      <c r="A21" s="173" t="s">
        <v>20</v>
      </c>
      <c r="B21" s="354">
        <v>437</v>
      </c>
      <c r="C21" s="317">
        <v>4</v>
      </c>
      <c r="D21" s="317">
        <v>432</v>
      </c>
      <c r="E21" s="317">
        <v>331</v>
      </c>
      <c r="F21" s="355">
        <v>102</v>
      </c>
      <c r="G21" s="238"/>
      <c r="H21" s="173" t="s">
        <v>20</v>
      </c>
      <c r="I21" s="354">
        <v>437</v>
      </c>
      <c r="J21" s="317">
        <v>4</v>
      </c>
      <c r="K21" s="317">
        <v>432</v>
      </c>
      <c r="L21" s="317">
        <v>331</v>
      </c>
      <c r="M21" s="355">
        <v>102</v>
      </c>
      <c r="N21" s="21">
        <v>489</v>
      </c>
      <c r="O21" s="248">
        <v>358</v>
      </c>
      <c r="P21" s="249">
        <v>131</v>
      </c>
    </row>
    <row r="22" spans="1:16" ht="14.25">
      <c r="A22" s="173" t="s">
        <v>24</v>
      </c>
      <c r="B22" s="354">
        <v>578</v>
      </c>
      <c r="C22" s="317" t="s">
        <v>78</v>
      </c>
      <c r="D22" s="317">
        <v>578</v>
      </c>
      <c r="E22" s="317">
        <v>538</v>
      </c>
      <c r="F22" s="355">
        <v>41</v>
      </c>
      <c r="G22" s="238"/>
      <c r="H22" s="173" t="s">
        <v>24</v>
      </c>
      <c r="I22" s="354">
        <v>578</v>
      </c>
      <c r="J22" s="317" t="s">
        <v>78</v>
      </c>
      <c r="K22" s="317">
        <v>578</v>
      </c>
      <c r="L22" s="317">
        <v>538</v>
      </c>
      <c r="M22" s="355">
        <v>41</v>
      </c>
      <c r="N22" s="21">
        <v>605</v>
      </c>
      <c r="O22" s="248">
        <v>518</v>
      </c>
      <c r="P22" s="249">
        <v>87</v>
      </c>
    </row>
    <row r="23" spans="1:16" ht="22.5">
      <c r="A23" s="173" t="s">
        <v>30</v>
      </c>
      <c r="B23" s="352">
        <v>8391</v>
      </c>
      <c r="C23" s="316">
        <v>125</v>
      </c>
      <c r="D23" s="316">
        <v>8266</v>
      </c>
      <c r="E23" s="316">
        <v>5939</v>
      </c>
      <c r="F23" s="353">
        <v>2327</v>
      </c>
      <c r="G23" s="238"/>
      <c r="H23" s="173" t="s">
        <v>30</v>
      </c>
      <c r="I23" s="352">
        <v>8391</v>
      </c>
      <c r="J23" s="316">
        <v>125</v>
      </c>
      <c r="K23" s="316">
        <v>8266</v>
      </c>
      <c r="L23" s="316">
        <v>5939</v>
      </c>
      <c r="M23" s="353">
        <v>2327</v>
      </c>
      <c r="N23" s="10">
        <v>8468</v>
      </c>
      <c r="O23" s="248">
        <v>6239</v>
      </c>
      <c r="P23" s="249">
        <v>2229</v>
      </c>
    </row>
    <row r="24" spans="1:16" ht="14.25">
      <c r="A24" s="173" t="s">
        <v>20</v>
      </c>
      <c r="B24" s="354">
        <v>4961</v>
      </c>
      <c r="C24" s="317">
        <v>125</v>
      </c>
      <c r="D24" s="317">
        <v>4836</v>
      </c>
      <c r="E24" s="317">
        <v>3070</v>
      </c>
      <c r="F24" s="355">
        <v>1766</v>
      </c>
      <c r="G24" s="238"/>
      <c r="H24" s="173" t="s">
        <v>20</v>
      </c>
      <c r="I24" s="354">
        <v>4961</v>
      </c>
      <c r="J24" s="317">
        <v>125</v>
      </c>
      <c r="K24" s="317">
        <v>4836</v>
      </c>
      <c r="L24" s="317">
        <v>3070</v>
      </c>
      <c r="M24" s="355">
        <v>1766</v>
      </c>
      <c r="N24" s="10">
        <v>4890</v>
      </c>
      <c r="O24" s="248">
        <v>3236</v>
      </c>
      <c r="P24" s="249">
        <v>1653</v>
      </c>
    </row>
    <row r="25" spans="1:16" ht="14.25">
      <c r="A25" s="173" t="s">
        <v>24</v>
      </c>
      <c r="B25" s="354">
        <v>3430</v>
      </c>
      <c r="C25" s="317">
        <v>0</v>
      </c>
      <c r="D25" s="317">
        <v>3430</v>
      </c>
      <c r="E25" s="317">
        <v>2869</v>
      </c>
      <c r="F25" s="355">
        <v>561</v>
      </c>
      <c r="G25" s="238"/>
      <c r="H25" s="173" t="s">
        <v>24</v>
      </c>
      <c r="I25" s="354">
        <v>3430</v>
      </c>
      <c r="J25" s="317">
        <v>0</v>
      </c>
      <c r="K25" s="317">
        <v>3430</v>
      </c>
      <c r="L25" s="317">
        <v>2869</v>
      </c>
      <c r="M25" s="355">
        <v>561</v>
      </c>
      <c r="N25" s="10">
        <v>3579</v>
      </c>
      <c r="O25" s="248">
        <v>3003</v>
      </c>
      <c r="P25" s="249">
        <v>575</v>
      </c>
    </row>
    <row r="26" spans="1:16" ht="14.25">
      <c r="A26" s="173" t="s">
        <v>31</v>
      </c>
      <c r="B26" s="352">
        <v>25614</v>
      </c>
      <c r="C26" s="316">
        <v>21886</v>
      </c>
      <c r="D26" s="316">
        <v>3728</v>
      </c>
      <c r="E26" s="316">
        <v>3105</v>
      </c>
      <c r="F26" s="353">
        <v>623</v>
      </c>
      <c r="G26" s="238"/>
      <c r="H26" s="173" t="s">
        <v>31</v>
      </c>
      <c r="I26" s="352">
        <v>25614</v>
      </c>
      <c r="J26" s="316">
        <v>21886</v>
      </c>
      <c r="K26" s="316">
        <v>3728</v>
      </c>
      <c r="L26" s="316">
        <v>3105</v>
      </c>
      <c r="M26" s="353">
        <v>623</v>
      </c>
      <c r="N26" s="10">
        <v>3812</v>
      </c>
      <c r="O26" s="248">
        <v>3327</v>
      </c>
      <c r="P26" s="249">
        <v>485</v>
      </c>
    </row>
    <row r="27" spans="1:16" ht="14.25">
      <c r="A27" s="173" t="s">
        <v>20</v>
      </c>
      <c r="B27" s="354">
        <v>13419</v>
      </c>
      <c r="C27" s="317">
        <v>11551</v>
      </c>
      <c r="D27" s="317">
        <v>1868</v>
      </c>
      <c r="E27" s="317">
        <v>1568</v>
      </c>
      <c r="F27" s="355">
        <v>300</v>
      </c>
      <c r="G27" s="238"/>
      <c r="H27" s="173" t="s">
        <v>20</v>
      </c>
      <c r="I27" s="354">
        <v>13419</v>
      </c>
      <c r="J27" s="317">
        <v>11551</v>
      </c>
      <c r="K27" s="317">
        <v>1868</v>
      </c>
      <c r="L27" s="317">
        <v>1568</v>
      </c>
      <c r="M27" s="355">
        <v>300</v>
      </c>
      <c r="N27" s="10">
        <v>2199</v>
      </c>
      <c r="O27" s="248">
        <v>1863</v>
      </c>
      <c r="P27" s="249">
        <v>337</v>
      </c>
    </row>
    <row r="28" spans="1:16" ht="14.25">
      <c r="A28" s="173" t="s">
        <v>24</v>
      </c>
      <c r="B28" s="354">
        <v>12195</v>
      </c>
      <c r="C28" s="317">
        <v>10335</v>
      </c>
      <c r="D28" s="317">
        <v>1859</v>
      </c>
      <c r="E28" s="317">
        <v>1536</v>
      </c>
      <c r="F28" s="355">
        <v>323</v>
      </c>
      <c r="G28" s="238"/>
      <c r="H28" s="173" t="s">
        <v>24</v>
      </c>
      <c r="I28" s="354">
        <v>12195</v>
      </c>
      <c r="J28" s="317">
        <v>10335</v>
      </c>
      <c r="K28" s="317">
        <v>1859</v>
      </c>
      <c r="L28" s="317">
        <v>1536</v>
      </c>
      <c r="M28" s="355">
        <v>323</v>
      </c>
      <c r="N28" s="10">
        <v>1613</v>
      </c>
      <c r="O28" s="248">
        <v>1464</v>
      </c>
      <c r="P28" s="249">
        <v>148</v>
      </c>
    </row>
    <row r="29" spans="1:16" ht="14.25">
      <c r="A29" s="173" t="s">
        <v>32</v>
      </c>
      <c r="B29" s="352">
        <v>15798</v>
      </c>
      <c r="C29" s="316">
        <v>1375</v>
      </c>
      <c r="D29" s="316">
        <v>14424</v>
      </c>
      <c r="E29" s="316">
        <v>10456</v>
      </c>
      <c r="F29" s="353">
        <v>3968</v>
      </c>
      <c r="G29" s="238"/>
      <c r="H29" s="173" t="s">
        <v>32</v>
      </c>
      <c r="I29" s="352">
        <v>15798</v>
      </c>
      <c r="J29" s="316">
        <v>1375</v>
      </c>
      <c r="K29" s="316">
        <v>14424</v>
      </c>
      <c r="L29" s="316">
        <v>10456</v>
      </c>
      <c r="M29" s="353">
        <v>3968</v>
      </c>
      <c r="N29" s="10">
        <v>16049</v>
      </c>
      <c r="O29" s="248">
        <v>11503</v>
      </c>
      <c r="P29" s="249">
        <v>4546</v>
      </c>
    </row>
    <row r="30" spans="1:16" ht="14.25">
      <c r="A30" s="173" t="s">
        <v>33</v>
      </c>
      <c r="B30" s="352">
        <v>27946</v>
      </c>
      <c r="C30" s="316">
        <v>26487</v>
      </c>
      <c r="D30" s="316">
        <v>1459</v>
      </c>
      <c r="E30" s="316">
        <v>830</v>
      </c>
      <c r="F30" s="353">
        <v>629</v>
      </c>
      <c r="G30" s="238"/>
      <c r="H30" s="173" t="s">
        <v>33</v>
      </c>
      <c r="I30" s="352">
        <v>27946</v>
      </c>
      <c r="J30" s="316">
        <v>26487</v>
      </c>
      <c r="K30" s="316">
        <v>1459</v>
      </c>
      <c r="L30" s="316">
        <v>830</v>
      </c>
      <c r="M30" s="353">
        <v>629</v>
      </c>
      <c r="N30" s="10">
        <v>1555</v>
      </c>
      <c r="O30" s="248">
        <v>928</v>
      </c>
      <c r="P30" s="249">
        <v>627</v>
      </c>
    </row>
    <row r="31" spans="1:16" ht="14.25">
      <c r="A31" s="325" t="s">
        <v>34</v>
      </c>
      <c r="B31" s="352">
        <v>10052</v>
      </c>
      <c r="C31" s="316">
        <v>9447</v>
      </c>
      <c r="D31" s="316">
        <v>605</v>
      </c>
      <c r="E31" s="316">
        <v>108</v>
      </c>
      <c r="F31" s="353">
        <v>498</v>
      </c>
      <c r="G31" s="238"/>
      <c r="H31" s="325" t="s">
        <v>34</v>
      </c>
      <c r="I31" s="352">
        <v>10052</v>
      </c>
      <c r="J31" s="316">
        <v>9447</v>
      </c>
      <c r="K31" s="316">
        <v>605</v>
      </c>
      <c r="L31" s="316">
        <v>108</v>
      </c>
      <c r="M31" s="353">
        <v>498</v>
      </c>
      <c r="N31" s="10">
        <v>636</v>
      </c>
      <c r="O31" s="248">
        <v>125</v>
      </c>
      <c r="P31" s="249">
        <v>511</v>
      </c>
    </row>
    <row r="32" spans="1:16" ht="14.25">
      <c r="A32" s="175" t="s">
        <v>35</v>
      </c>
      <c r="B32" s="352">
        <v>89746</v>
      </c>
      <c r="C32" s="316">
        <v>80202</v>
      </c>
      <c r="D32" s="316">
        <v>9543</v>
      </c>
      <c r="E32" s="316">
        <v>3586</v>
      </c>
      <c r="F32" s="353">
        <v>5957</v>
      </c>
      <c r="G32" s="238"/>
      <c r="H32" s="175" t="s">
        <v>35</v>
      </c>
      <c r="I32" s="352">
        <v>89746</v>
      </c>
      <c r="J32" s="316">
        <v>80202</v>
      </c>
      <c r="K32" s="316">
        <v>9543</v>
      </c>
      <c r="L32" s="316">
        <v>3586</v>
      </c>
      <c r="M32" s="353">
        <v>5957</v>
      </c>
      <c r="N32" s="228">
        <v>10288</v>
      </c>
      <c r="O32" s="245">
        <v>3868</v>
      </c>
      <c r="P32" s="246">
        <v>6420</v>
      </c>
    </row>
    <row r="33" spans="1:16" ht="14.25">
      <c r="A33" s="173" t="s">
        <v>36</v>
      </c>
      <c r="B33" s="354">
        <v>33413</v>
      </c>
      <c r="C33" s="317">
        <v>33179</v>
      </c>
      <c r="D33" s="317">
        <v>234</v>
      </c>
      <c r="E33" s="317">
        <v>226</v>
      </c>
      <c r="F33" s="355">
        <v>7</v>
      </c>
      <c r="G33" s="238"/>
      <c r="H33" s="173" t="s">
        <v>36</v>
      </c>
      <c r="I33" s="354">
        <v>33413</v>
      </c>
      <c r="J33" s="317">
        <v>33179</v>
      </c>
      <c r="K33" s="317">
        <v>234</v>
      </c>
      <c r="L33" s="317">
        <v>226</v>
      </c>
      <c r="M33" s="355">
        <v>7</v>
      </c>
      <c r="N33" s="10">
        <v>220</v>
      </c>
      <c r="O33" s="248">
        <v>220</v>
      </c>
      <c r="P33" s="255" t="s">
        <v>0</v>
      </c>
    </row>
    <row r="34" spans="1:16" ht="14.25">
      <c r="A34" s="173" t="s">
        <v>37</v>
      </c>
      <c r="B34" s="354">
        <v>5707</v>
      </c>
      <c r="C34" s="317">
        <v>4241</v>
      </c>
      <c r="D34" s="317">
        <v>1466</v>
      </c>
      <c r="E34" s="317" t="s">
        <v>90</v>
      </c>
      <c r="F34" s="355">
        <v>1466</v>
      </c>
      <c r="G34" s="238"/>
      <c r="H34" s="173" t="s">
        <v>37</v>
      </c>
      <c r="I34" s="354">
        <v>5707</v>
      </c>
      <c r="J34" s="317">
        <v>4241</v>
      </c>
      <c r="K34" s="317">
        <v>1466</v>
      </c>
      <c r="L34" s="317" t="s">
        <v>90</v>
      </c>
      <c r="M34" s="355">
        <v>1466</v>
      </c>
      <c r="N34" s="10">
        <v>1510</v>
      </c>
      <c r="O34" s="253" t="s">
        <v>88</v>
      </c>
      <c r="P34" s="249">
        <v>1510</v>
      </c>
    </row>
    <row r="35" spans="1:16" ht="14.25">
      <c r="A35" s="173" t="s">
        <v>38</v>
      </c>
      <c r="B35" s="354">
        <v>38438</v>
      </c>
      <c r="C35" s="317">
        <v>31103</v>
      </c>
      <c r="D35" s="317">
        <v>7335</v>
      </c>
      <c r="E35" s="317">
        <v>3348</v>
      </c>
      <c r="F35" s="355">
        <v>3987</v>
      </c>
      <c r="G35" s="238"/>
      <c r="H35" s="173" t="s">
        <v>38</v>
      </c>
      <c r="I35" s="354">
        <v>38438</v>
      </c>
      <c r="J35" s="317">
        <v>31103</v>
      </c>
      <c r="K35" s="317">
        <v>7335</v>
      </c>
      <c r="L35" s="317">
        <v>3348</v>
      </c>
      <c r="M35" s="355">
        <v>3987</v>
      </c>
      <c r="N35" s="10">
        <v>8021</v>
      </c>
      <c r="O35" s="248">
        <v>3636</v>
      </c>
      <c r="P35" s="249">
        <v>4385</v>
      </c>
    </row>
    <row r="36" spans="1:16" ht="14.25">
      <c r="A36" s="325" t="s">
        <v>39</v>
      </c>
      <c r="B36" s="354">
        <v>12189</v>
      </c>
      <c r="C36" s="317">
        <v>11680</v>
      </c>
      <c r="D36" s="317">
        <v>509</v>
      </c>
      <c r="E36" s="317">
        <v>12</v>
      </c>
      <c r="F36" s="355">
        <v>497</v>
      </c>
      <c r="G36" s="238"/>
      <c r="H36" s="325" t="s">
        <v>39</v>
      </c>
      <c r="I36" s="354">
        <v>12189</v>
      </c>
      <c r="J36" s="317">
        <v>11680</v>
      </c>
      <c r="K36" s="317">
        <v>509</v>
      </c>
      <c r="L36" s="317">
        <v>12</v>
      </c>
      <c r="M36" s="355">
        <v>497</v>
      </c>
      <c r="N36" s="20">
        <v>537</v>
      </c>
      <c r="O36" s="257">
        <v>12</v>
      </c>
      <c r="P36" s="258">
        <v>525</v>
      </c>
    </row>
    <row r="37" spans="1:16" ht="14.25">
      <c r="A37" s="175" t="s">
        <v>40</v>
      </c>
      <c r="B37" s="352">
        <v>3161</v>
      </c>
      <c r="C37" s="316">
        <v>1702</v>
      </c>
      <c r="D37" s="316">
        <v>1459</v>
      </c>
      <c r="E37" s="316">
        <v>354</v>
      </c>
      <c r="F37" s="353">
        <v>1105</v>
      </c>
      <c r="G37" s="238"/>
      <c r="H37" s="175" t="s">
        <v>40</v>
      </c>
      <c r="I37" s="352">
        <v>3161</v>
      </c>
      <c r="J37" s="316">
        <v>1702</v>
      </c>
      <c r="K37" s="316">
        <v>1459</v>
      </c>
      <c r="L37" s="316">
        <v>354</v>
      </c>
      <c r="M37" s="353">
        <v>1105</v>
      </c>
      <c r="N37" s="228">
        <v>1591</v>
      </c>
      <c r="O37" s="245">
        <v>339</v>
      </c>
      <c r="P37" s="246">
        <v>1252</v>
      </c>
    </row>
    <row r="38" spans="1:16" ht="14.25">
      <c r="A38" s="175" t="s">
        <v>44</v>
      </c>
      <c r="B38" s="352">
        <v>401740</v>
      </c>
      <c r="C38" s="316">
        <v>401740</v>
      </c>
      <c r="D38" s="316" t="s">
        <v>90</v>
      </c>
      <c r="E38" s="316" t="s">
        <v>90</v>
      </c>
      <c r="F38" s="353" t="s">
        <v>90</v>
      </c>
      <c r="G38" s="238"/>
      <c r="H38" s="175" t="s">
        <v>44</v>
      </c>
      <c r="I38" s="352">
        <v>401740</v>
      </c>
      <c r="J38" s="316">
        <v>401740</v>
      </c>
      <c r="K38" s="316" t="s">
        <v>90</v>
      </c>
      <c r="L38" s="316" t="s">
        <v>90</v>
      </c>
      <c r="M38" s="353" t="s">
        <v>90</v>
      </c>
      <c r="N38" s="266" t="s">
        <v>0</v>
      </c>
      <c r="O38" s="267" t="s">
        <v>0</v>
      </c>
      <c r="P38" s="268" t="s">
        <v>0</v>
      </c>
    </row>
    <row r="39" spans="1:16" ht="14.25">
      <c r="A39" s="173" t="s">
        <v>45</v>
      </c>
      <c r="B39" s="354">
        <v>240739</v>
      </c>
      <c r="C39" s="317">
        <v>240739</v>
      </c>
      <c r="D39" s="317" t="s">
        <v>90</v>
      </c>
      <c r="E39" s="317" t="s">
        <v>90</v>
      </c>
      <c r="F39" s="355" t="s">
        <v>90</v>
      </c>
      <c r="G39" s="238"/>
      <c r="H39" s="173" t="s">
        <v>45</v>
      </c>
      <c r="I39" s="354">
        <v>240739</v>
      </c>
      <c r="J39" s="317">
        <v>240739</v>
      </c>
      <c r="K39" s="317" t="s">
        <v>90</v>
      </c>
      <c r="L39" s="317" t="s">
        <v>90</v>
      </c>
      <c r="M39" s="355" t="s">
        <v>90</v>
      </c>
      <c r="N39" s="277" t="s">
        <v>0</v>
      </c>
      <c r="O39" s="275" t="s">
        <v>0</v>
      </c>
      <c r="P39" s="276" t="s">
        <v>0</v>
      </c>
    </row>
    <row r="40" spans="1:16" ht="15" thickBot="1">
      <c r="A40" s="289" t="s">
        <v>46</v>
      </c>
      <c r="B40" s="357">
        <v>161001</v>
      </c>
      <c r="C40" s="318">
        <v>161001</v>
      </c>
      <c r="D40" s="318" t="s">
        <v>90</v>
      </c>
      <c r="E40" s="318" t="s">
        <v>90</v>
      </c>
      <c r="F40" s="356" t="s">
        <v>90</v>
      </c>
      <c r="G40" s="238"/>
      <c r="H40" s="289" t="s">
        <v>46</v>
      </c>
      <c r="I40" s="357">
        <v>161001</v>
      </c>
      <c r="J40" s="318">
        <v>161001</v>
      </c>
      <c r="K40" s="318" t="s">
        <v>90</v>
      </c>
      <c r="L40" s="318" t="s">
        <v>90</v>
      </c>
      <c r="M40" s="356" t="s">
        <v>90</v>
      </c>
      <c r="N40" s="324" t="s">
        <v>87</v>
      </c>
      <c r="O40" s="337" t="s">
        <v>87</v>
      </c>
      <c r="P40" s="338" t="s">
        <v>87</v>
      </c>
    </row>
    <row r="41" spans="8:16" ht="14.25" thickBot="1">
      <c r="H41" s="89"/>
      <c r="I41" s="334"/>
      <c r="J41" s="334"/>
      <c r="K41" s="334"/>
      <c r="L41" s="335"/>
      <c r="M41" s="336"/>
      <c r="N41" s="324"/>
      <c r="O41" s="337"/>
      <c r="P41" s="338"/>
    </row>
    <row r="44" spans="1:6" ht="18.75">
      <c r="A44" s="213" t="s">
        <v>79</v>
      </c>
      <c r="B44" s="200"/>
      <c r="C44" s="200"/>
      <c r="D44" s="200"/>
      <c r="E44" s="200"/>
      <c r="F44" s="200"/>
    </row>
    <row r="46" ht="14.25" thickBot="1">
      <c r="E46" t="s">
        <v>51</v>
      </c>
    </row>
    <row r="47" spans="1:7" ht="13.5">
      <c r="A47" s="461"/>
      <c r="B47" s="293" t="s">
        <v>12</v>
      </c>
      <c r="C47" s="294" t="s">
        <v>13</v>
      </c>
      <c r="D47" s="418" t="s">
        <v>14</v>
      </c>
      <c r="E47" s="418"/>
      <c r="F47" s="464"/>
      <c r="G47" s="238"/>
    </row>
    <row r="48" spans="1:7" ht="13.5">
      <c r="A48" s="462"/>
      <c r="B48" s="409" t="s">
        <v>11</v>
      </c>
      <c r="C48" s="453" t="s">
        <v>11</v>
      </c>
      <c r="D48" s="453" t="s">
        <v>11</v>
      </c>
      <c r="E48" s="295" t="s">
        <v>15</v>
      </c>
      <c r="F48" s="322" t="s">
        <v>17</v>
      </c>
      <c r="G48" s="238"/>
    </row>
    <row r="49" spans="1:7" ht="14.25" thickBot="1">
      <c r="A49" s="463"/>
      <c r="B49" s="452"/>
      <c r="C49" s="454"/>
      <c r="D49" s="454"/>
      <c r="E49" s="297" t="s">
        <v>16</v>
      </c>
      <c r="F49" s="323" t="s">
        <v>18</v>
      </c>
      <c r="G49" s="238"/>
    </row>
    <row r="50" spans="1:7" ht="13.5">
      <c r="A50" s="175" t="s">
        <v>19</v>
      </c>
      <c r="B50" s="287">
        <f aca="true" t="shared" si="0" ref="B50:F51">B8/L8*100</f>
        <v>339.81173201753336</v>
      </c>
      <c r="C50" s="287">
        <f t="shared" si="0"/>
        <v>240.71465033180192</v>
      </c>
      <c r="D50" s="287">
        <f t="shared" si="0"/>
        <v>92.81091801054224</v>
      </c>
      <c r="E50" s="287">
        <f t="shared" si="0"/>
        <v>93.23343531566137</v>
      </c>
      <c r="F50" s="287">
        <f t="shared" si="0"/>
        <v>92.21716616977875</v>
      </c>
      <c r="G50" s="238"/>
    </row>
    <row r="51" spans="1:8" ht="13.5">
      <c r="A51" s="173" t="s">
        <v>20</v>
      </c>
      <c r="B51" s="287">
        <f t="shared" si="0"/>
        <v>133.09731299927378</v>
      </c>
      <c r="C51" s="287">
        <f t="shared" si="0"/>
        <v>6.42148277875073</v>
      </c>
      <c r="D51" s="287">
        <f t="shared" si="0"/>
        <v>92.52947206560738</v>
      </c>
      <c r="E51" s="287">
        <f t="shared" si="0"/>
        <v>94.60666437650292</v>
      </c>
      <c r="F51" s="287">
        <f t="shared" si="0"/>
        <v>86.42785065590313</v>
      </c>
      <c r="G51" s="238"/>
      <c r="H51" s="3" t="s">
        <v>89</v>
      </c>
    </row>
    <row r="52" spans="1:7" ht="13.5">
      <c r="A52" s="173" t="s">
        <v>21</v>
      </c>
      <c r="B52" s="287">
        <f aca="true" t="shared" si="1" ref="B52:B82">B10/L10*100</f>
        <v>134.4535175879397</v>
      </c>
      <c r="C52" s="287">
        <f aca="true" t="shared" si="2" ref="C52:C82">C10/M10*100</f>
        <v>6.2984496124031</v>
      </c>
      <c r="D52" s="287">
        <f aca="true" t="shared" si="3" ref="D52:D79">D10/N10*100</f>
        <v>94.86948694869487</v>
      </c>
      <c r="E52" s="287">
        <f aca="true" t="shared" si="4" ref="E52:E79">E10/O10*100</f>
        <v>97.16203844980164</v>
      </c>
      <c r="F52" s="287">
        <f aca="true" t="shared" si="5" ref="F52:F79">F10/P10*100</f>
        <v>88.4318766066838</v>
      </c>
      <c r="G52" s="238"/>
    </row>
    <row r="53" spans="1:7" ht="13.5">
      <c r="A53" s="173" t="s">
        <v>22</v>
      </c>
      <c r="B53" s="287">
        <f t="shared" si="1"/>
        <v>131.23924268502583</v>
      </c>
      <c r="C53" s="287">
        <f t="shared" si="2"/>
        <v>6.7547723935389135</v>
      </c>
      <c r="D53" s="287">
        <f t="shared" si="3"/>
        <v>89.43452380952381</v>
      </c>
      <c r="E53" s="287">
        <f t="shared" si="4"/>
        <v>91.3163064833006</v>
      </c>
      <c r="F53" s="287">
        <f t="shared" si="5"/>
        <v>83.55828220858895</v>
      </c>
      <c r="G53" s="238"/>
    </row>
    <row r="54" spans="1:7" ht="13.5">
      <c r="A54" s="174" t="s">
        <v>23</v>
      </c>
      <c r="B54" s="287">
        <f t="shared" si="1"/>
        <v>397.5138121546961</v>
      </c>
      <c r="C54" s="287">
        <f t="shared" si="2"/>
        <v>6.845238095238096</v>
      </c>
      <c r="D54" s="287">
        <f t="shared" si="3"/>
        <v>91.63879598662207</v>
      </c>
      <c r="E54" s="287">
        <f t="shared" si="4"/>
        <v>100.976290097629</v>
      </c>
      <c r="F54" s="287">
        <f t="shared" si="5"/>
        <v>88.69335679718434</v>
      </c>
      <c r="G54" s="238"/>
    </row>
    <row r="55" spans="1:7" ht="13.5">
      <c r="A55" s="173" t="s">
        <v>24</v>
      </c>
      <c r="B55" s="287">
        <f t="shared" si="1"/>
        <v>177.31268313101717</v>
      </c>
      <c r="C55" s="287">
        <f t="shared" si="2"/>
        <v>6.6705168928674565</v>
      </c>
      <c r="D55" s="287">
        <f t="shared" si="3"/>
        <v>94.4418977767591</v>
      </c>
      <c r="E55" s="287">
        <f t="shared" si="4"/>
        <v>93.78741780351359</v>
      </c>
      <c r="F55" s="287">
        <f t="shared" si="5"/>
        <v>95.36004405892882</v>
      </c>
      <c r="G55" s="238"/>
    </row>
    <row r="56" spans="1:7" ht="13.5">
      <c r="A56" s="173" t="s">
        <v>25</v>
      </c>
      <c r="B56" s="287" t="e">
        <f t="shared" si="1"/>
        <v>#VALUE!</v>
      </c>
      <c r="C56" s="287">
        <f t="shared" si="2"/>
        <v>25.126135216952573</v>
      </c>
      <c r="D56" s="287">
        <f t="shared" si="3"/>
        <v>106.55913978494624</v>
      </c>
      <c r="E56" s="3" t="s">
        <v>89</v>
      </c>
      <c r="F56" s="287">
        <f t="shared" si="5"/>
        <v>106.55913978494624</v>
      </c>
      <c r="G56" s="238"/>
    </row>
    <row r="57" spans="1:7" ht="13.5">
      <c r="A57" s="173" t="s">
        <v>26</v>
      </c>
      <c r="B57" s="287" t="e">
        <f t="shared" si="1"/>
        <v>#VALUE!</v>
      </c>
      <c r="C57" s="287">
        <f t="shared" si="2"/>
        <v>12.174139728884255</v>
      </c>
      <c r="D57" s="287">
        <f t="shared" si="3"/>
        <v>83.88366499015963</v>
      </c>
      <c r="E57" s="3" t="s">
        <v>89</v>
      </c>
      <c r="F57" s="287">
        <f t="shared" si="5"/>
        <v>83.88366499015963</v>
      </c>
      <c r="G57" s="238"/>
    </row>
    <row r="58" spans="1:7" ht="13.5">
      <c r="A58" s="174" t="s">
        <v>27</v>
      </c>
      <c r="B58" s="287">
        <f t="shared" si="1"/>
        <v>62450</v>
      </c>
      <c r="C58" s="287">
        <f t="shared" si="2"/>
        <v>7515.26717557252</v>
      </c>
      <c r="D58" s="287">
        <f t="shared" si="3"/>
        <v>66.81818181818183</v>
      </c>
      <c r="E58" s="287">
        <f t="shared" si="4"/>
        <v>106.66666666666667</v>
      </c>
      <c r="F58" s="287">
        <f t="shared" si="5"/>
        <v>63.90243902439025</v>
      </c>
      <c r="G58" s="238"/>
    </row>
    <row r="59" spans="1:7" ht="13.5">
      <c r="A59" s="173" t="s">
        <v>28</v>
      </c>
      <c r="B59" s="287">
        <f t="shared" si="1"/>
        <v>191.21328224776502</v>
      </c>
      <c r="C59" s="3" t="s">
        <v>89</v>
      </c>
      <c r="D59" s="287">
        <f t="shared" si="3"/>
        <v>92.75092936802974</v>
      </c>
      <c r="E59" s="287">
        <f t="shared" si="4"/>
        <v>90.625</v>
      </c>
      <c r="F59" s="287">
        <f t="shared" si="5"/>
        <v>95.17333333333333</v>
      </c>
      <c r="G59" s="238"/>
    </row>
    <row r="60" spans="1:7" ht="13.5">
      <c r="A60" s="173" t="s">
        <v>20</v>
      </c>
      <c r="B60" s="287">
        <f t="shared" si="1"/>
        <v>227.6610644257703</v>
      </c>
      <c r="C60" s="3" t="s">
        <v>89</v>
      </c>
      <c r="D60" s="287">
        <f t="shared" si="3"/>
        <v>95.50396708786366</v>
      </c>
      <c r="E60" s="287">
        <f t="shared" si="4"/>
        <v>94.44444444444444</v>
      </c>
      <c r="F60" s="287">
        <f t="shared" si="5"/>
        <v>96.35113696456901</v>
      </c>
      <c r="G60" s="238"/>
    </row>
    <row r="61" spans="1:7" ht="13.5">
      <c r="A61" s="173" t="s">
        <v>24</v>
      </c>
      <c r="B61" s="287">
        <f t="shared" si="1"/>
        <v>170.2854845195014</v>
      </c>
      <c r="C61" s="3" t="s">
        <v>89</v>
      </c>
      <c r="D61" s="287">
        <f t="shared" si="3"/>
        <v>90.74351832011999</v>
      </c>
      <c r="E61" s="287">
        <f t="shared" si="4"/>
        <v>88.56837606837607</v>
      </c>
      <c r="F61" s="287">
        <f t="shared" si="5"/>
        <v>94.02904787520173</v>
      </c>
      <c r="G61" s="238"/>
    </row>
    <row r="62" spans="1:7" ht="13.5">
      <c r="A62" s="173" t="s">
        <v>29</v>
      </c>
      <c r="B62" s="287">
        <f t="shared" si="1"/>
        <v>116.93548387096774</v>
      </c>
      <c r="C62" s="287">
        <f t="shared" si="2"/>
        <v>2.8169014084507045</v>
      </c>
      <c r="D62" s="287">
        <f t="shared" si="3"/>
        <v>92.41316270566728</v>
      </c>
      <c r="E62" s="287">
        <f t="shared" si="4"/>
        <v>99.08675799086758</v>
      </c>
      <c r="F62" s="287">
        <f t="shared" si="5"/>
        <v>65.13761467889908</v>
      </c>
      <c r="G62" s="238"/>
    </row>
    <row r="63" spans="1:7" ht="13.5">
      <c r="A63" s="173" t="s">
        <v>20</v>
      </c>
      <c r="B63" s="287">
        <f t="shared" si="1"/>
        <v>132.02416918429003</v>
      </c>
      <c r="C63" s="287">
        <f t="shared" si="2"/>
        <v>3.9215686274509802</v>
      </c>
      <c r="D63" s="287">
        <f t="shared" si="3"/>
        <v>88.34355828220859</v>
      </c>
      <c r="E63" s="287">
        <f t="shared" si="4"/>
        <v>92.45810055865921</v>
      </c>
      <c r="F63" s="287">
        <f t="shared" si="5"/>
        <v>77.86259541984732</v>
      </c>
      <c r="G63" s="238"/>
    </row>
    <row r="64" spans="1:7" ht="13.5">
      <c r="A64" s="173" t="s">
        <v>24</v>
      </c>
      <c r="B64" s="287">
        <f t="shared" si="1"/>
        <v>107.43494423791822</v>
      </c>
      <c r="C64" s="3" t="s">
        <v>89</v>
      </c>
      <c r="D64" s="287">
        <f t="shared" si="3"/>
        <v>95.53719008264463</v>
      </c>
      <c r="E64" s="287">
        <f t="shared" si="4"/>
        <v>103.86100386100385</v>
      </c>
      <c r="F64" s="287">
        <f t="shared" si="5"/>
        <v>47.12643678160919</v>
      </c>
      <c r="G64" s="238"/>
    </row>
    <row r="65" spans="1:7" ht="22.5">
      <c r="A65" s="173" t="s">
        <v>30</v>
      </c>
      <c r="B65" s="287">
        <f t="shared" si="1"/>
        <v>141.28641185384745</v>
      </c>
      <c r="C65" s="287">
        <f t="shared" si="2"/>
        <v>5.3717232488182205</v>
      </c>
      <c r="D65" s="287">
        <f t="shared" si="3"/>
        <v>97.61454888993859</v>
      </c>
      <c r="E65" s="287">
        <f t="shared" si="4"/>
        <v>95.19153710530533</v>
      </c>
      <c r="F65" s="287">
        <f t="shared" si="5"/>
        <v>104.39659039928219</v>
      </c>
      <c r="G65" s="238"/>
    </row>
    <row r="66" spans="1:7" ht="13.5">
      <c r="A66" s="173" t="s">
        <v>20</v>
      </c>
      <c r="B66" s="287">
        <f t="shared" si="1"/>
        <v>161.59609120521174</v>
      </c>
      <c r="C66" s="287">
        <f t="shared" si="2"/>
        <v>7.078142695356739</v>
      </c>
      <c r="D66" s="287">
        <f t="shared" si="3"/>
        <v>98.8957055214724</v>
      </c>
      <c r="E66" s="287">
        <f t="shared" si="4"/>
        <v>94.87021013597034</v>
      </c>
      <c r="F66" s="287">
        <f t="shared" si="5"/>
        <v>106.83605565638234</v>
      </c>
      <c r="G66" s="238"/>
    </row>
    <row r="67" spans="1:7" ht="13.5">
      <c r="A67" s="173" t="s">
        <v>24</v>
      </c>
      <c r="B67" s="287">
        <f t="shared" si="1"/>
        <v>119.55385151620774</v>
      </c>
      <c r="C67" s="3" t="s">
        <v>89</v>
      </c>
      <c r="D67" s="287">
        <f t="shared" si="3"/>
        <v>95.83682592903045</v>
      </c>
      <c r="E67" s="287">
        <f t="shared" si="4"/>
        <v>95.53779553779553</v>
      </c>
      <c r="F67" s="287">
        <f t="shared" si="5"/>
        <v>97.56521739130434</v>
      </c>
      <c r="G67" s="238"/>
    </row>
    <row r="68" spans="1:7" ht="13.5">
      <c r="A68" s="173" t="s">
        <v>31</v>
      </c>
      <c r="B68" s="287">
        <f t="shared" si="1"/>
        <v>824.927536231884</v>
      </c>
      <c r="C68" s="287">
        <f t="shared" si="2"/>
        <v>3513.0016051364364</v>
      </c>
      <c r="D68" s="287">
        <f t="shared" si="3"/>
        <v>97.79643231899266</v>
      </c>
      <c r="E68" s="287">
        <f t="shared" si="4"/>
        <v>93.3273219116321</v>
      </c>
      <c r="F68" s="287">
        <f t="shared" si="5"/>
        <v>128.4536082474227</v>
      </c>
      <c r="G68" s="238"/>
    </row>
    <row r="69" spans="1:7" ht="13.5">
      <c r="A69" s="173" t="s">
        <v>20</v>
      </c>
      <c r="B69" s="287">
        <f t="shared" si="1"/>
        <v>855.8035714285713</v>
      </c>
      <c r="C69" s="287">
        <f t="shared" si="2"/>
        <v>3850.333333333333</v>
      </c>
      <c r="D69" s="287">
        <f t="shared" si="3"/>
        <v>84.94770350159163</v>
      </c>
      <c r="E69" s="287">
        <f t="shared" si="4"/>
        <v>84.16532474503488</v>
      </c>
      <c r="F69" s="287">
        <f t="shared" si="5"/>
        <v>89.02077151335311</v>
      </c>
      <c r="G69" s="238"/>
    </row>
    <row r="70" spans="1:7" ht="13.5">
      <c r="A70" s="173" t="s">
        <v>24</v>
      </c>
      <c r="B70" s="287">
        <f t="shared" si="1"/>
        <v>793.9453125</v>
      </c>
      <c r="C70" s="287">
        <f t="shared" si="2"/>
        <v>3199.69040247678</v>
      </c>
      <c r="D70" s="287">
        <f t="shared" si="3"/>
        <v>115.2510849349039</v>
      </c>
      <c r="E70" s="287">
        <f t="shared" si="4"/>
        <v>104.91803278688525</v>
      </c>
      <c r="F70" s="287">
        <f t="shared" si="5"/>
        <v>218.24324324324326</v>
      </c>
      <c r="G70" s="238"/>
    </row>
    <row r="71" spans="1:7" ht="13.5">
      <c r="A71" s="173" t="s">
        <v>32</v>
      </c>
      <c r="B71" s="287">
        <f t="shared" si="1"/>
        <v>151.0902830910482</v>
      </c>
      <c r="C71" s="287">
        <f t="shared" si="2"/>
        <v>34.65221774193548</v>
      </c>
      <c r="D71" s="287">
        <f t="shared" si="3"/>
        <v>89.87475855193469</v>
      </c>
      <c r="E71" s="287">
        <f t="shared" si="4"/>
        <v>90.89802660175607</v>
      </c>
      <c r="F71" s="287">
        <f t="shared" si="5"/>
        <v>87.28552573691158</v>
      </c>
      <c r="G71" s="238"/>
    </row>
    <row r="72" spans="1:7" ht="13.5">
      <c r="A72" s="173" t="s">
        <v>33</v>
      </c>
      <c r="B72" s="287">
        <f t="shared" si="1"/>
        <v>3366.9879518072294</v>
      </c>
      <c r="C72" s="287">
        <f t="shared" si="2"/>
        <v>4210.969793322734</v>
      </c>
      <c r="D72" s="287">
        <f t="shared" si="3"/>
        <v>93.82636655948554</v>
      </c>
      <c r="E72" s="287">
        <f t="shared" si="4"/>
        <v>89.4396551724138</v>
      </c>
      <c r="F72" s="287">
        <f t="shared" si="5"/>
        <v>100.3189792663477</v>
      </c>
      <c r="G72" s="238"/>
    </row>
    <row r="73" spans="1:7" ht="13.5">
      <c r="A73" s="342" t="s">
        <v>34</v>
      </c>
      <c r="B73" s="287">
        <f t="shared" si="1"/>
        <v>9307.407407407407</v>
      </c>
      <c r="C73" s="287">
        <f t="shared" si="2"/>
        <v>1896.987951807229</v>
      </c>
      <c r="D73" s="287">
        <f t="shared" si="3"/>
        <v>95.12578616352201</v>
      </c>
      <c r="E73" s="287">
        <f t="shared" si="4"/>
        <v>86.4</v>
      </c>
      <c r="F73" s="287">
        <f t="shared" si="5"/>
        <v>97.4559686888454</v>
      </c>
      <c r="G73" s="238"/>
    </row>
    <row r="74" spans="1:7" ht="13.5">
      <c r="A74" s="343" t="s">
        <v>35</v>
      </c>
      <c r="B74" s="287">
        <f t="shared" si="1"/>
        <v>2502.6770775237032</v>
      </c>
      <c r="C74" s="287">
        <f t="shared" si="2"/>
        <v>1346.3488333053551</v>
      </c>
      <c r="D74" s="287">
        <f t="shared" si="3"/>
        <v>92.7585536547434</v>
      </c>
      <c r="E74" s="287">
        <f t="shared" si="4"/>
        <v>92.70941054808686</v>
      </c>
      <c r="F74" s="287">
        <f t="shared" si="5"/>
        <v>92.78816199376946</v>
      </c>
      <c r="G74" s="238"/>
    </row>
    <row r="75" spans="1:7" ht="13.5">
      <c r="A75" s="344" t="s">
        <v>36</v>
      </c>
      <c r="B75" s="287">
        <f t="shared" si="1"/>
        <v>14784.513274336283</v>
      </c>
      <c r="C75" s="287">
        <f t="shared" si="2"/>
        <v>473985.7142857143</v>
      </c>
      <c r="D75" s="287">
        <f t="shared" si="3"/>
        <v>106.36363636363637</v>
      </c>
      <c r="E75" s="287">
        <f t="shared" si="4"/>
        <v>102.72727272727273</v>
      </c>
      <c r="F75" s="3" t="s">
        <v>89</v>
      </c>
      <c r="G75" s="238"/>
    </row>
    <row r="76" spans="1:7" ht="13.5">
      <c r="A76" s="344" t="s">
        <v>37</v>
      </c>
      <c r="B76" s="287" t="e">
        <f t="shared" si="1"/>
        <v>#VALUE!</v>
      </c>
      <c r="C76" s="287">
        <f t="shared" si="2"/>
        <v>289.2905866302865</v>
      </c>
      <c r="D76" s="287">
        <f t="shared" si="3"/>
        <v>97.08609271523179</v>
      </c>
      <c r="E76" s="3" t="s">
        <v>89</v>
      </c>
      <c r="F76" s="287">
        <f t="shared" si="5"/>
        <v>97.08609271523179</v>
      </c>
      <c r="G76" s="238"/>
    </row>
    <row r="77" spans="1:7" ht="13.5">
      <c r="A77" s="344" t="s">
        <v>38</v>
      </c>
      <c r="B77" s="287">
        <f t="shared" si="1"/>
        <v>1148.0884109916367</v>
      </c>
      <c r="C77" s="287">
        <f t="shared" si="2"/>
        <v>780.1103586656634</v>
      </c>
      <c r="D77" s="287">
        <f t="shared" si="3"/>
        <v>91.4474504425882</v>
      </c>
      <c r="E77" s="287">
        <f t="shared" si="4"/>
        <v>92.07920792079209</v>
      </c>
      <c r="F77" s="287">
        <f t="shared" si="5"/>
        <v>90.9236031927024</v>
      </c>
      <c r="G77" s="238"/>
    </row>
    <row r="78" spans="1:7" ht="13.5">
      <c r="A78" s="345" t="s">
        <v>39</v>
      </c>
      <c r="B78" s="287">
        <f t="shared" si="1"/>
        <v>101575</v>
      </c>
      <c r="C78" s="287">
        <f t="shared" si="2"/>
        <v>2350.1006036217304</v>
      </c>
      <c r="D78" s="287">
        <f t="shared" si="3"/>
        <v>94.78584729981378</v>
      </c>
      <c r="E78" s="287">
        <f t="shared" si="4"/>
        <v>100</v>
      </c>
      <c r="F78" s="287">
        <f t="shared" si="5"/>
        <v>94.66666666666667</v>
      </c>
      <c r="G78" s="238"/>
    </row>
    <row r="79" spans="1:7" ht="13.5">
      <c r="A79" s="175" t="s">
        <v>40</v>
      </c>
      <c r="B79" s="287">
        <f t="shared" si="1"/>
        <v>892.9378531073446</v>
      </c>
      <c r="C79" s="287">
        <f t="shared" si="2"/>
        <v>154.027149321267</v>
      </c>
      <c r="D79" s="287">
        <f t="shared" si="3"/>
        <v>91.70333123821496</v>
      </c>
      <c r="E79" s="287">
        <f t="shared" si="4"/>
        <v>104.42477876106196</v>
      </c>
      <c r="F79" s="339">
        <f t="shared" si="5"/>
        <v>88.25878594249201</v>
      </c>
      <c r="G79" s="238"/>
    </row>
    <row r="80" spans="1:7" ht="13.5">
      <c r="A80" s="175" t="s">
        <v>44</v>
      </c>
      <c r="B80" s="339" t="e">
        <f t="shared" si="1"/>
        <v>#VALUE!</v>
      </c>
      <c r="C80" s="339" t="e">
        <f t="shared" si="2"/>
        <v>#VALUE!</v>
      </c>
      <c r="D80" s="340" t="s">
        <v>89</v>
      </c>
      <c r="E80" s="340" t="s">
        <v>89</v>
      </c>
      <c r="F80" s="340" t="s">
        <v>89</v>
      </c>
      <c r="G80" s="238"/>
    </row>
    <row r="81" spans="1:7" ht="13.5">
      <c r="A81" s="173" t="s">
        <v>45</v>
      </c>
      <c r="B81" s="339" t="e">
        <f t="shared" si="1"/>
        <v>#VALUE!</v>
      </c>
      <c r="C81" s="339" t="e">
        <f t="shared" si="2"/>
        <v>#VALUE!</v>
      </c>
      <c r="D81" s="340" t="s">
        <v>89</v>
      </c>
      <c r="E81" s="340" t="s">
        <v>89</v>
      </c>
      <c r="F81" s="340" t="s">
        <v>89</v>
      </c>
      <c r="G81" s="238"/>
    </row>
    <row r="82" spans="1:7" ht="14.25" thickBot="1">
      <c r="A82" s="289" t="s">
        <v>46</v>
      </c>
      <c r="B82" s="341" t="e">
        <f t="shared" si="1"/>
        <v>#VALUE!</v>
      </c>
      <c r="C82" s="341" t="e">
        <f t="shared" si="2"/>
        <v>#VALUE!</v>
      </c>
      <c r="D82" s="326" t="s">
        <v>89</v>
      </c>
      <c r="E82" s="326" t="s">
        <v>89</v>
      </c>
      <c r="F82" s="326" t="s">
        <v>89</v>
      </c>
      <c r="G82" s="238"/>
    </row>
  </sheetData>
  <mergeCells count="17">
    <mergeCell ref="A2:F2"/>
    <mergeCell ref="D5:F5"/>
    <mergeCell ref="B6:B7"/>
    <mergeCell ref="C6:C7"/>
    <mergeCell ref="D6:D7"/>
    <mergeCell ref="A47:A49"/>
    <mergeCell ref="D47:F47"/>
    <mergeCell ref="B48:B49"/>
    <mergeCell ref="C48:C49"/>
    <mergeCell ref="D48:D49"/>
    <mergeCell ref="I6:I7"/>
    <mergeCell ref="J6:J7"/>
    <mergeCell ref="K6:K7"/>
    <mergeCell ref="J1:O1"/>
    <mergeCell ref="N5:P5"/>
    <mergeCell ref="N6:N7"/>
    <mergeCell ref="K5:M5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N82"/>
  <sheetViews>
    <sheetView workbookViewId="0" topLeftCell="A33">
      <selection activeCell="A2" sqref="A2:F2"/>
    </sheetView>
  </sheetViews>
  <sheetFormatPr defaultColWidth="9.00390625" defaultRowHeight="13.5"/>
  <cols>
    <col min="1" max="1" width="28.625" style="0" customWidth="1"/>
    <col min="2" max="6" width="11.625" style="0" customWidth="1"/>
    <col min="8" max="8" width="28.875" style="0" customWidth="1"/>
    <col min="9" max="13" width="11.625" style="0" customWidth="1"/>
  </cols>
  <sheetData>
    <row r="2" spans="1:14" ht="18.75">
      <c r="A2" s="447" t="s">
        <v>105</v>
      </c>
      <c r="B2" s="448"/>
      <c r="C2" s="448"/>
      <c r="D2" s="448"/>
      <c r="E2" s="448"/>
      <c r="F2" s="448"/>
      <c r="I2" s="455" t="s">
        <v>93</v>
      </c>
      <c r="J2" s="436"/>
      <c r="K2" s="436"/>
      <c r="L2" s="436"/>
      <c r="M2" s="436"/>
      <c r="N2" s="436"/>
    </row>
    <row r="4" ht="14.25" thickBot="1">
      <c r="F4" t="s">
        <v>49</v>
      </c>
    </row>
    <row r="5" spans="1:13" ht="13.5">
      <c r="A5" s="28"/>
      <c r="B5" s="293" t="s">
        <v>12</v>
      </c>
      <c r="C5" s="201" t="s">
        <v>13</v>
      </c>
      <c r="D5" s="464" t="s">
        <v>14</v>
      </c>
      <c r="E5" s="440"/>
      <c r="F5" s="441"/>
      <c r="G5" s="238"/>
      <c r="H5" s="28"/>
      <c r="I5" s="293" t="s">
        <v>12</v>
      </c>
      <c r="J5" s="201" t="s">
        <v>13</v>
      </c>
      <c r="K5" s="440" t="s">
        <v>14</v>
      </c>
      <c r="L5" s="440"/>
      <c r="M5" s="440"/>
    </row>
    <row r="6" spans="1:13" ht="13.5">
      <c r="A6" s="29"/>
      <c r="B6" s="409" t="s">
        <v>11</v>
      </c>
      <c r="C6" s="442" t="s">
        <v>11</v>
      </c>
      <c r="D6" s="465" t="s">
        <v>11</v>
      </c>
      <c r="E6" s="379" t="s">
        <v>15</v>
      </c>
      <c r="F6" s="380" t="s">
        <v>17</v>
      </c>
      <c r="G6" s="238"/>
      <c r="H6" s="29"/>
      <c r="I6" s="409" t="s">
        <v>11</v>
      </c>
      <c r="J6" s="442" t="s">
        <v>11</v>
      </c>
      <c r="K6" s="442" t="s">
        <v>11</v>
      </c>
      <c r="L6" s="60" t="s">
        <v>15</v>
      </c>
      <c r="M6" s="319" t="s">
        <v>17</v>
      </c>
    </row>
    <row r="7" spans="1:13" ht="14.25" thickBot="1">
      <c r="A7" s="326"/>
      <c r="B7" s="452"/>
      <c r="C7" s="443"/>
      <c r="D7" s="454"/>
      <c r="E7" s="378" t="s">
        <v>16</v>
      </c>
      <c r="F7" s="320" t="s">
        <v>18</v>
      </c>
      <c r="G7" s="238"/>
      <c r="H7" s="326"/>
      <c r="I7" s="452"/>
      <c r="J7" s="443"/>
      <c r="K7" s="443"/>
      <c r="L7" s="106" t="s">
        <v>16</v>
      </c>
      <c r="M7" s="320" t="s">
        <v>18</v>
      </c>
    </row>
    <row r="8" spans="1:13" ht="14.25">
      <c r="A8" s="175" t="s">
        <v>19</v>
      </c>
      <c r="B8" s="316">
        <v>131622</v>
      </c>
      <c r="C8" s="321">
        <v>67638</v>
      </c>
      <c r="D8" s="321">
        <v>63984</v>
      </c>
      <c r="E8" s="321">
        <v>37151</v>
      </c>
      <c r="F8" s="321">
        <v>26834</v>
      </c>
      <c r="G8" s="238"/>
      <c r="H8" s="175" t="s">
        <v>19</v>
      </c>
      <c r="I8" s="316">
        <v>141868</v>
      </c>
      <c r="J8" s="321">
        <v>70734</v>
      </c>
      <c r="K8" s="321">
        <v>71134</v>
      </c>
      <c r="L8" s="321">
        <v>41749</v>
      </c>
      <c r="M8" s="321">
        <v>29385</v>
      </c>
    </row>
    <row r="9" spans="1:13" ht="14.25">
      <c r="A9" s="173" t="s">
        <v>20</v>
      </c>
      <c r="B9" s="352">
        <v>6650</v>
      </c>
      <c r="C9" s="316">
        <v>107</v>
      </c>
      <c r="D9" s="316">
        <v>6543</v>
      </c>
      <c r="E9" s="316">
        <v>5154</v>
      </c>
      <c r="F9" s="316">
        <v>1388</v>
      </c>
      <c r="G9" s="238"/>
      <c r="H9" s="173" t="s">
        <v>20</v>
      </c>
      <c r="I9" s="352">
        <v>7331</v>
      </c>
      <c r="J9" s="316">
        <v>110</v>
      </c>
      <c r="K9" s="316">
        <v>7221</v>
      </c>
      <c r="L9" s="316">
        <v>5508</v>
      </c>
      <c r="M9" s="316">
        <v>1713</v>
      </c>
    </row>
    <row r="10" spans="1:13" ht="14.25">
      <c r="A10" s="173" t="s">
        <v>21</v>
      </c>
      <c r="B10" s="354">
        <v>3834</v>
      </c>
      <c r="C10" s="317">
        <v>63</v>
      </c>
      <c r="D10" s="317">
        <v>3772</v>
      </c>
      <c r="E10" s="317">
        <v>2999</v>
      </c>
      <c r="F10" s="317">
        <v>772</v>
      </c>
      <c r="G10" s="238"/>
      <c r="H10" s="173" t="s">
        <v>21</v>
      </c>
      <c r="I10" s="354">
        <v>4281</v>
      </c>
      <c r="J10" s="317">
        <v>65</v>
      </c>
      <c r="K10" s="317">
        <v>4216</v>
      </c>
      <c r="L10" s="317">
        <v>3184</v>
      </c>
      <c r="M10" s="317">
        <v>1032</v>
      </c>
    </row>
    <row r="11" spans="1:13" ht="14.25">
      <c r="A11" s="173" t="s">
        <v>22</v>
      </c>
      <c r="B11" s="354">
        <v>2815</v>
      </c>
      <c r="C11" s="317">
        <v>45</v>
      </c>
      <c r="D11" s="317">
        <v>2771</v>
      </c>
      <c r="E11" s="317">
        <v>2155</v>
      </c>
      <c r="F11" s="317">
        <v>616</v>
      </c>
      <c r="G11" s="238"/>
      <c r="H11" s="173" t="s">
        <v>22</v>
      </c>
      <c r="I11" s="354">
        <v>3050</v>
      </c>
      <c r="J11" s="317">
        <v>46</v>
      </c>
      <c r="K11" s="317">
        <v>3005</v>
      </c>
      <c r="L11" s="317">
        <v>2324</v>
      </c>
      <c r="M11" s="317">
        <v>681</v>
      </c>
    </row>
    <row r="12" spans="1:13" ht="14.25">
      <c r="A12" s="174" t="s">
        <v>23</v>
      </c>
      <c r="B12" s="352">
        <v>4981</v>
      </c>
      <c r="C12" s="316">
        <v>202</v>
      </c>
      <c r="D12" s="316">
        <v>4779</v>
      </c>
      <c r="E12" s="316">
        <v>1310</v>
      </c>
      <c r="F12" s="316">
        <v>3469</v>
      </c>
      <c r="G12" s="238"/>
      <c r="H12" s="174" t="s">
        <v>23</v>
      </c>
      <c r="I12" s="352">
        <v>5756</v>
      </c>
      <c r="J12" s="316">
        <v>276</v>
      </c>
      <c r="K12" s="316">
        <v>5480</v>
      </c>
      <c r="L12" s="316">
        <v>1448</v>
      </c>
      <c r="M12" s="316">
        <v>4032</v>
      </c>
    </row>
    <row r="13" spans="1:13" ht="14.25">
      <c r="A13" s="173" t="s">
        <v>24</v>
      </c>
      <c r="B13" s="352">
        <v>15022</v>
      </c>
      <c r="C13" s="316">
        <v>316</v>
      </c>
      <c r="D13" s="316">
        <v>14706</v>
      </c>
      <c r="E13" s="316">
        <v>7817</v>
      </c>
      <c r="F13" s="316">
        <v>6889</v>
      </c>
      <c r="G13" s="238"/>
      <c r="H13" s="173" t="s">
        <v>24</v>
      </c>
      <c r="I13" s="352">
        <v>16944</v>
      </c>
      <c r="J13" s="316">
        <v>462</v>
      </c>
      <c r="K13" s="316">
        <v>16482</v>
      </c>
      <c r="L13" s="316">
        <v>9556</v>
      </c>
      <c r="M13" s="316">
        <v>6926</v>
      </c>
    </row>
    <row r="14" spans="1:13" ht="14.25">
      <c r="A14" s="173" t="s">
        <v>25</v>
      </c>
      <c r="B14" s="352">
        <v>1184</v>
      </c>
      <c r="C14" s="316">
        <v>153</v>
      </c>
      <c r="D14" s="316">
        <v>1031</v>
      </c>
      <c r="E14" s="316" t="s">
        <v>95</v>
      </c>
      <c r="F14" s="316">
        <v>1031</v>
      </c>
      <c r="G14" s="238"/>
      <c r="H14" s="173" t="s">
        <v>25</v>
      </c>
      <c r="I14" s="352">
        <v>1240</v>
      </c>
      <c r="J14" s="316">
        <v>249</v>
      </c>
      <c r="K14" s="316">
        <v>991</v>
      </c>
      <c r="L14" s="316" t="s">
        <v>90</v>
      </c>
      <c r="M14" s="316">
        <v>991</v>
      </c>
    </row>
    <row r="15" spans="1:13" ht="14.25">
      <c r="A15" s="173" t="s">
        <v>26</v>
      </c>
      <c r="B15" s="352">
        <v>3573</v>
      </c>
      <c r="C15" s="316">
        <v>340</v>
      </c>
      <c r="D15" s="316">
        <v>3233</v>
      </c>
      <c r="E15" s="316" t="s">
        <v>95</v>
      </c>
      <c r="F15" s="316">
        <v>3233</v>
      </c>
      <c r="G15" s="238"/>
      <c r="H15" s="173" t="s">
        <v>26</v>
      </c>
      <c r="I15" s="352">
        <v>4304</v>
      </c>
      <c r="J15" s="316">
        <v>467</v>
      </c>
      <c r="K15" s="316">
        <v>3836</v>
      </c>
      <c r="L15" s="316" t="s">
        <v>90</v>
      </c>
      <c r="M15" s="316">
        <v>3836</v>
      </c>
    </row>
    <row r="16" spans="1:13" ht="14.25">
      <c r="A16" s="174" t="s">
        <v>27</v>
      </c>
      <c r="B16" s="352">
        <v>8321</v>
      </c>
      <c r="C16" s="316">
        <v>8195</v>
      </c>
      <c r="D16" s="316">
        <v>127</v>
      </c>
      <c r="E16" s="316">
        <v>14</v>
      </c>
      <c r="F16" s="316">
        <v>113</v>
      </c>
      <c r="G16" s="238"/>
      <c r="H16" s="174" t="s">
        <v>27</v>
      </c>
      <c r="I16" s="352">
        <v>9992</v>
      </c>
      <c r="J16" s="316">
        <v>9845</v>
      </c>
      <c r="K16" s="316">
        <v>147</v>
      </c>
      <c r="L16" s="316">
        <v>16</v>
      </c>
      <c r="M16" s="316">
        <v>131</v>
      </c>
    </row>
    <row r="17" spans="1:13" ht="14.25">
      <c r="A17" s="173" t="s">
        <v>28</v>
      </c>
      <c r="B17" s="352">
        <v>7200</v>
      </c>
      <c r="C17" s="316">
        <v>40</v>
      </c>
      <c r="D17" s="316">
        <v>7160</v>
      </c>
      <c r="E17" s="316">
        <v>3811</v>
      </c>
      <c r="F17" s="316">
        <v>3349</v>
      </c>
      <c r="G17" s="238"/>
      <c r="H17" s="173" t="s">
        <v>28</v>
      </c>
      <c r="I17" s="352">
        <v>7486</v>
      </c>
      <c r="J17" s="316">
        <v>1</v>
      </c>
      <c r="K17" s="316">
        <v>7485</v>
      </c>
      <c r="L17" s="316">
        <v>3915</v>
      </c>
      <c r="M17" s="316">
        <v>3569</v>
      </c>
    </row>
    <row r="18" spans="1:13" ht="14.25">
      <c r="A18" s="173" t="s">
        <v>20</v>
      </c>
      <c r="B18" s="354">
        <v>3195</v>
      </c>
      <c r="C18" s="317">
        <v>40</v>
      </c>
      <c r="D18" s="317">
        <v>3155</v>
      </c>
      <c r="E18" s="317">
        <v>1382</v>
      </c>
      <c r="F18" s="317">
        <v>1773</v>
      </c>
      <c r="G18" s="238"/>
      <c r="H18" s="173" t="s">
        <v>20</v>
      </c>
      <c r="I18" s="354">
        <v>3251</v>
      </c>
      <c r="J18" s="317">
        <v>1</v>
      </c>
      <c r="K18" s="317">
        <v>3250</v>
      </c>
      <c r="L18" s="317">
        <v>1428</v>
      </c>
      <c r="M18" s="317">
        <v>1822</v>
      </c>
    </row>
    <row r="19" spans="1:13" ht="14.25">
      <c r="A19" s="173" t="s">
        <v>24</v>
      </c>
      <c r="B19" s="354">
        <v>4005</v>
      </c>
      <c r="C19" s="317" t="s">
        <v>78</v>
      </c>
      <c r="D19" s="317">
        <v>4005</v>
      </c>
      <c r="E19" s="317">
        <v>2429</v>
      </c>
      <c r="F19" s="317">
        <v>1576</v>
      </c>
      <c r="G19" s="238"/>
      <c r="H19" s="173" t="s">
        <v>24</v>
      </c>
      <c r="I19" s="354">
        <v>4235</v>
      </c>
      <c r="J19" s="317" t="s">
        <v>78</v>
      </c>
      <c r="K19" s="317">
        <v>4235</v>
      </c>
      <c r="L19" s="317">
        <v>2487</v>
      </c>
      <c r="M19" s="317">
        <v>1748</v>
      </c>
    </row>
    <row r="20" spans="1:13" ht="14.25">
      <c r="A20" s="173" t="s">
        <v>29</v>
      </c>
      <c r="B20" s="352">
        <v>991</v>
      </c>
      <c r="C20" s="316" t="s">
        <v>78</v>
      </c>
      <c r="D20" s="316">
        <v>991</v>
      </c>
      <c r="E20" s="316">
        <v>883</v>
      </c>
      <c r="F20" s="316">
        <v>108</v>
      </c>
      <c r="G20" s="238"/>
      <c r="H20" s="173" t="s">
        <v>29</v>
      </c>
      <c r="I20" s="352">
        <v>1015</v>
      </c>
      <c r="J20" s="316">
        <v>4</v>
      </c>
      <c r="K20" s="316">
        <v>1011</v>
      </c>
      <c r="L20" s="316">
        <v>868</v>
      </c>
      <c r="M20" s="316">
        <v>142</v>
      </c>
    </row>
    <row r="21" spans="1:13" ht="14.25">
      <c r="A21" s="173" t="s">
        <v>20</v>
      </c>
      <c r="B21" s="354">
        <v>333</v>
      </c>
      <c r="C21" s="317" t="s">
        <v>78</v>
      </c>
      <c r="D21" s="317">
        <v>333</v>
      </c>
      <c r="E21" s="317">
        <v>259</v>
      </c>
      <c r="F21" s="317">
        <v>74</v>
      </c>
      <c r="G21" s="238"/>
      <c r="H21" s="173" t="s">
        <v>20</v>
      </c>
      <c r="I21" s="354">
        <v>437</v>
      </c>
      <c r="J21" s="317">
        <v>4</v>
      </c>
      <c r="K21" s="317">
        <v>432</v>
      </c>
      <c r="L21" s="317">
        <v>331</v>
      </c>
      <c r="M21" s="317">
        <v>102</v>
      </c>
    </row>
    <row r="22" spans="1:13" ht="14.25">
      <c r="A22" s="173" t="s">
        <v>24</v>
      </c>
      <c r="B22" s="354">
        <v>658</v>
      </c>
      <c r="C22" s="317" t="s">
        <v>78</v>
      </c>
      <c r="D22" s="317">
        <v>658</v>
      </c>
      <c r="E22" s="317">
        <v>623</v>
      </c>
      <c r="F22" s="317">
        <v>35</v>
      </c>
      <c r="G22" s="238"/>
      <c r="H22" s="173" t="s">
        <v>24</v>
      </c>
      <c r="I22" s="354">
        <v>578</v>
      </c>
      <c r="J22" s="317" t="s">
        <v>78</v>
      </c>
      <c r="K22" s="317">
        <v>578</v>
      </c>
      <c r="L22" s="317">
        <v>538</v>
      </c>
      <c r="M22" s="317">
        <v>41</v>
      </c>
    </row>
    <row r="23" spans="1:13" ht="14.25">
      <c r="A23" s="173" t="s">
        <v>30</v>
      </c>
      <c r="B23" s="352">
        <v>7254</v>
      </c>
      <c r="C23" s="316">
        <v>314</v>
      </c>
      <c r="D23" s="316">
        <v>6939</v>
      </c>
      <c r="E23" s="316">
        <v>4690</v>
      </c>
      <c r="F23" s="316">
        <v>2250</v>
      </c>
      <c r="G23" s="238"/>
      <c r="H23" s="173" t="s">
        <v>30</v>
      </c>
      <c r="I23" s="352">
        <v>8391</v>
      </c>
      <c r="J23" s="316">
        <v>125</v>
      </c>
      <c r="K23" s="316">
        <v>8266</v>
      </c>
      <c r="L23" s="316">
        <v>5939</v>
      </c>
      <c r="M23" s="316">
        <v>2327</v>
      </c>
    </row>
    <row r="24" spans="1:13" ht="14.25">
      <c r="A24" s="173" t="s">
        <v>20</v>
      </c>
      <c r="B24" s="354">
        <v>4600</v>
      </c>
      <c r="C24" s="317">
        <v>314</v>
      </c>
      <c r="D24" s="317">
        <v>4285</v>
      </c>
      <c r="E24" s="317">
        <v>2554</v>
      </c>
      <c r="F24" s="317">
        <v>1731</v>
      </c>
      <c r="G24" s="238"/>
      <c r="H24" s="173" t="s">
        <v>20</v>
      </c>
      <c r="I24" s="354">
        <v>4961</v>
      </c>
      <c r="J24" s="317">
        <v>125</v>
      </c>
      <c r="K24" s="317">
        <v>4836</v>
      </c>
      <c r="L24" s="317">
        <v>3070</v>
      </c>
      <c r="M24" s="317">
        <v>1766</v>
      </c>
    </row>
    <row r="25" spans="1:13" ht="14.25">
      <c r="A25" s="173" t="s">
        <v>24</v>
      </c>
      <c r="B25" s="354">
        <v>2654</v>
      </c>
      <c r="C25" s="317" t="s">
        <v>78</v>
      </c>
      <c r="D25" s="317">
        <v>2654</v>
      </c>
      <c r="E25" s="317">
        <v>2135</v>
      </c>
      <c r="F25" s="317">
        <v>519</v>
      </c>
      <c r="G25" s="238"/>
      <c r="H25" s="173" t="s">
        <v>24</v>
      </c>
      <c r="I25" s="354">
        <v>3430</v>
      </c>
      <c r="J25" s="317">
        <v>0</v>
      </c>
      <c r="K25" s="317">
        <v>3430</v>
      </c>
      <c r="L25" s="317">
        <v>2869</v>
      </c>
      <c r="M25" s="317">
        <v>561</v>
      </c>
    </row>
    <row r="26" spans="1:13" ht="14.25">
      <c r="A26" s="173" t="s">
        <v>31</v>
      </c>
      <c r="B26" s="352">
        <v>24632</v>
      </c>
      <c r="C26" s="316">
        <v>20956</v>
      </c>
      <c r="D26" s="316">
        <v>3676</v>
      </c>
      <c r="E26" s="316">
        <v>3121</v>
      </c>
      <c r="F26" s="316">
        <v>555</v>
      </c>
      <c r="G26" s="238"/>
      <c r="H26" s="173" t="s">
        <v>31</v>
      </c>
      <c r="I26" s="352">
        <v>25614</v>
      </c>
      <c r="J26" s="316">
        <v>21886</v>
      </c>
      <c r="K26" s="316">
        <v>3728</v>
      </c>
      <c r="L26" s="316">
        <v>3105</v>
      </c>
      <c r="M26" s="316">
        <v>623</v>
      </c>
    </row>
    <row r="27" spans="1:13" ht="14.25">
      <c r="A27" s="173" t="s">
        <v>20</v>
      </c>
      <c r="B27" s="354">
        <v>12717</v>
      </c>
      <c r="C27" s="317">
        <v>10877</v>
      </c>
      <c r="D27" s="317">
        <v>1841</v>
      </c>
      <c r="E27" s="317">
        <v>1580</v>
      </c>
      <c r="F27" s="317">
        <v>261</v>
      </c>
      <c r="G27" s="238"/>
      <c r="H27" s="173" t="s">
        <v>20</v>
      </c>
      <c r="I27" s="354">
        <v>13419</v>
      </c>
      <c r="J27" s="317">
        <v>11551</v>
      </c>
      <c r="K27" s="317">
        <v>1868</v>
      </c>
      <c r="L27" s="317">
        <v>1568</v>
      </c>
      <c r="M27" s="317">
        <v>300</v>
      </c>
    </row>
    <row r="28" spans="1:13" ht="14.25">
      <c r="A28" s="173" t="s">
        <v>24</v>
      </c>
      <c r="B28" s="354">
        <v>11915</v>
      </c>
      <c r="C28" s="317">
        <v>10079</v>
      </c>
      <c r="D28" s="317">
        <v>1836</v>
      </c>
      <c r="E28" s="317">
        <v>1541</v>
      </c>
      <c r="F28" s="317">
        <v>294</v>
      </c>
      <c r="G28" s="238"/>
      <c r="H28" s="173" t="s">
        <v>24</v>
      </c>
      <c r="I28" s="354">
        <v>12195</v>
      </c>
      <c r="J28" s="317">
        <v>10335</v>
      </c>
      <c r="K28" s="317">
        <v>1859</v>
      </c>
      <c r="L28" s="317">
        <v>1536</v>
      </c>
      <c r="M28" s="317">
        <v>323</v>
      </c>
    </row>
    <row r="29" spans="1:13" ht="14.25">
      <c r="A29" s="173" t="s">
        <v>32</v>
      </c>
      <c r="B29" s="352">
        <v>14070</v>
      </c>
      <c r="C29" s="316">
        <v>930</v>
      </c>
      <c r="D29" s="316">
        <v>13140</v>
      </c>
      <c r="E29" s="316">
        <v>9557</v>
      </c>
      <c r="F29" s="316">
        <v>3583</v>
      </c>
      <c r="G29" s="238"/>
      <c r="H29" s="173" t="s">
        <v>32</v>
      </c>
      <c r="I29" s="352">
        <v>15798</v>
      </c>
      <c r="J29" s="316">
        <v>1375</v>
      </c>
      <c r="K29" s="316">
        <v>14424</v>
      </c>
      <c r="L29" s="316">
        <v>10456</v>
      </c>
      <c r="M29" s="316">
        <v>3968</v>
      </c>
    </row>
    <row r="30" spans="1:13" ht="14.25">
      <c r="A30" s="173" t="s">
        <v>33</v>
      </c>
      <c r="B30" s="352">
        <v>28364</v>
      </c>
      <c r="C30" s="316">
        <v>27233</v>
      </c>
      <c r="D30" s="316">
        <v>1131</v>
      </c>
      <c r="E30" s="316">
        <v>692</v>
      </c>
      <c r="F30" s="316">
        <v>439</v>
      </c>
      <c r="G30" s="238"/>
      <c r="H30" s="173" t="s">
        <v>33</v>
      </c>
      <c r="I30" s="352">
        <v>27946</v>
      </c>
      <c r="J30" s="316">
        <v>26487</v>
      </c>
      <c r="K30" s="316">
        <v>1459</v>
      </c>
      <c r="L30" s="316">
        <v>830</v>
      </c>
      <c r="M30" s="316">
        <v>629</v>
      </c>
    </row>
    <row r="31" spans="1:13" ht="14.25">
      <c r="A31" s="325" t="s">
        <v>34</v>
      </c>
      <c r="B31" s="352">
        <v>9380</v>
      </c>
      <c r="C31" s="316">
        <v>8852</v>
      </c>
      <c r="D31" s="316">
        <v>528</v>
      </c>
      <c r="E31" s="316">
        <v>103</v>
      </c>
      <c r="F31" s="316">
        <v>425</v>
      </c>
      <c r="G31" s="238"/>
      <c r="H31" s="325" t="s">
        <v>34</v>
      </c>
      <c r="I31" s="352">
        <v>10052</v>
      </c>
      <c r="J31" s="316">
        <v>9447</v>
      </c>
      <c r="K31" s="316">
        <v>605</v>
      </c>
      <c r="L31" s="316">
        <v>108</v>
      </c>
      <c r="M31" s="316">
        <v>498</v>
      </c>
    </row>
    <row r="32" spans="1:13" ht="14.25">
      <c r="A32" s="175" t="s">
        <v>35</v>
      </c>
      <c r="B32" s="352">
        <v>84747</v>
      </c>
      <c r="C32" s="316">
        <v>76032</v>
      </c>
      <c r="D32" s="316">
        <v>8715</v>
      </c>
      <c r="E32" s="316">
        <v>3259</v>
      </c>
      <c r="F32" s="316">
        <v>5456</v>
      </c>
      <c r="G32" s="238"/>
      <c r="H32" s="175" t="s">
        <v>35</v>
      </c>
      <c r="I32" s="352">
        <v>89746</v>
      </c>
      <c r="J32" s="316">
        <v>80202</v>
      </c>
      <c r="K32" s="316">
        <v>9543</v>
      </c>
      <c r="L32" s="316">
        <v>3586</v>
      </c>
      <c r="M32" s="316">
        <v>5957</v>
      </c>
    </row>
    <row r="33" spans="1:13" ht="14.25">
      <c r="A33" s="173" t="s">
        <v>36</v>
      </c>
      <c r="B33" s="354">
        <v>31149</v>
      </c>
      <c r="C33" s="317">
        <v>30945</v>
      </c>
      <c r="D33" s="317">
        <v>204</v>
      </c>
      <c r="E33" s="317">
        <v>194</v>
      </c>
      <c r="F33" s="317">
        <v>11</v>
      </c>
      <c r="G33" s="238"/>
      <c r="H33" s="173" t="s">
        <v>36</v>
      </c>
      <c r="I33" s="354">
        <v>33413</v>
      </c>
      <c r="J33" s="317">
        <v>33179</v>
      </c>
      <c r="K33" s="317">
        <v>234</v>
      </c>
      <c r="L33" s="317">
        <v>226</v>
      </c>
      <c r="M33" s="317">
        <v>7</v>
      </c>
    </row>
    <row r="34" spans="1:13" ht="14.25">
      <c r="A34" s="173" t="s">
        <v>37</v>
      </c>
      <c r="B34" s="354">
        <v>5922</v>
      </c>
      <c r="C34" s="317">
        <v>4373</v>
      </c>
      <c r="D34" s="317">
        <v>1549</v>
      </c>
      <c r="E34" s="317" t="s">
        <v>95</v>
      </c>
      <c r="F34" s="317">
        <v>1549</v>
      </c>
      <c r="G34" s="238"/>
      <c r="H34" s="173" t="s">
        <v>37</v>
      </c>
      <c r="I34" s="354">
        <v>5707</v>
      </c>
      <c r="J34" s="317">
        <v>4241</v>
      </c>
      <c r="K34" s="317">
        <v>1466</v>
      </c>
      <c r="L34" s="317" t="s">
        <v>90</v>
      </c>
      <c r="M34" s="317">
        <v>1466</v>
      </c>
    </row>
    <row r="35" spans="1:13" ht="14.25">
      <c r="A35" s="173" t="s">
        <v>38</v>
      </c>
      <c r="B35" s="354">
        <v>35211</v>
      </c>
      <c r="C35" s="317">
        <v>28639</v>
      </c>
      <c r="D35" s="317">
        <v>6572</v>
      </c>
      <c r="E35" s="317">
        <v>3054</v>
      </c>
      <c r="F35" s="317">
        <v>3518</v>
      </c>
      <c r="G35" s="238"/>
      <c r="H35" s="173" t="s">
        <v>38</v>
      </c>
      <c r="I35" s="354">
        <v>38438</v>
      </c>
      <c r="J35" s="317">
        <v>31103</v>
      </c>
      <c r="K35" s="317">
        <v>7335</v>
      </c>
      <c r="L35" s="317">
        <v>3348</v>
      </c>
      <c r="M35" s="317">
        <v>3987</v>
      </c>
    </row>
    <row r="36" spans="1:13" ht="14.25">
      <c r="A36" s="325" t="s">
        <v>39</v>
      </c>
      <c r="B36" s="354">
        <v>12465</v>
      </c>
      <c r="C36" s="317">
        <v>12075</v>
      </c>
      <c r="D36" s="317">
        <v>390</v>
      </c>
      <c r="E36" s="317">
        <v>11</v>
      </c>
      <c r="F36" s="317">
        <v>379</v>
      </c>
      <c r="G36" s="238"/>
      <c r="H36" s="325" t="s">
        <v>39</v>
      </c>
      <c r="I36" s="354">
        <v>12189</v>
      </c>
      <c r="J36" s="317">
        <v>11680</v>
      </c>
      <c r="K36" s="317">
        <v>509</v>
      </c>
      <c r="L36" s="317">
        <v>12</v>
      </c>
      <c r="M36" s="317">
        <v>497</v>
      </c>
    </row>
    <row r="37" spans="1:13" ht="14.25">
      <c r="A37" s="175" t="s">
        <v>40</v>
      </c>
      <c r="B37" s="352">
        <v>2468</v>
      </c>
      <c r="C37" s="316">
        <v>1558</v>
      </c>
      <c r="D37" s="316">
        <v>911</v>
      </c>
      <c r="E37" s="316">
        <v>309</v>
      </c>
      <c r="F37" s="316">
        <v>602</v>
      </c>
      <c r="G37" s="238"/>
      <c r="H37" s="175" t="s">
        <v>40</v>
      </c>
      <c r="I37" s="352">
        <v>3161</v>
      </c>
      <c r="J37" s="316">
        <v>1702</v>
      </c>
      <c r="K37" s="316">
        <v>1459</v>
      </c>
      <c r="L37" s="316">
        <v>354</v>
      </c>
      <c r="M37" s="316">
        <v>1105</v>
      </c>
    </row>
    <row r="38" spans="1:13" ht="14.25">
      <c r="A38" s="175" t="s">
        <v>44</v>
      </c>
      <c r="B38" s="352">
        <v>350387</v>
      </c>
      <c r="C38" s="316">
        <v>350387</v>
      </c>
      <c r="D38" s="316" t="s">
        <v>95</v>
      </c>
      <c r="E38" s="316" t="s">
        <v>95</v>
      </c>
      <c r="F38" s="316" t="s">
        <v>95</v>
      </c>
      <c r="G38" s="238"/>
      <c r="H38" s="175" t="s">
        <v>44</v>
      </c>
      <c r="I38" s="352">
        <v>401740</v>
      </c>
      <c r="J38" s="316">
        <v>401740</v>
      </c>
      <c r="K38" s="316" t="s">
        <v>90</v>
      </c>
      <c r="L38" s="316" t="s">
        <v>90</v>
      </c>
      <c r="M38" s="316" t="s">
        <v>90</v>
      </c>
    </row>
    <row r="39" spans="1:13" ht="14.25">
      <c r="A39" s="173" t="s">
        <v>45</v>
      </c>
      <c r="B39" s="354">
        <v>210325</v>
      </c>
      <c r="C39" s="317">
        <v>210325</v>
      </c>
      <c r="D39" s="317" t="s">
        <v>95</v>
      </c>
      <c r="E39" s="317" t="s">
        <v>95</v>
      </c>
      <c r="F39" s="317" t="s">
        <v>95</v>
      </c>
      <c r="G39" s="238"/>
      <c r="H39" s="173" t="s">
        <v>45</v>
      </c>
      <c r="I39" s="354">
        <v>240739</v>
      </c>
      <c r="J39" s="317">
        <v>240739</v>
      </c>
      <c r="K39" s="317" t="s">
        <v>90</v>
      </c>
      <c r="L39" s="317" t="s">
        <v>90</v>
      </c>
      <c r="M39" s="317" t="s">
        <v>90</v>
      </c>
    </row>
    <row r="40" spans="1:13" ht="15" thickBot="1">
      <c r="A40" s="289" t="s">
        <v>46</v>
      </c>
      <c r="B40" s="354">
        <v>140062</v>
      </c>
      <c r="C40" s="317">
        <v>140062</v>
      </c>
      <c r="D40" s="317" t="s">
        <v>95</v>
      </c>
      <c r="E40" s="317" t="s">
        <v>95</v>
      </c>
      <c r="F40" s="317" t="s">
        <v>95</v>
      </c>
      <c r="G40" s="238"/>
      <c r="H40" s="289" t="s">
        <v>46</v>
      </c>
      <c r="I40" s="357">
        <v>161001</v>
      </c>
      <c r="J40" s="318">
        <v>161001</v>
      </c>
      <c r="K40" s="318" t="s">
        <v>90</v>
      </c>
      <c r="L40" s="318" t="s">
        <v>90</v>
      </c>
      <c r="M40" s="318" t="s">
        <v>90</v>
      </c>
    </row>
    <row r="44" spans="1:6" ht="18.75">
      <c r="A44" s="213" t="s">
        <v>79</v>
      </c>
      <c r="B44" s="200"/>
      <c r="C44" s="200"/>
      <c r="D44" s="200"/>
      <c r="E44" s="200"/>
      <c r="F44" s="200"/>
    </row>
    <row r="46" ht="14.25" thickBot="1">
      <c r="E46" t="s">
        <v>51</v>
      </c>
    </row>
    <row r="47" spans="1:7" ht="13.5">
      <c r="A47" s="461"/>
      <c r="B47" s="293" t="s">
        <v>12</v>
      </c>
      <c r="C47" s="294" t="s">
        <v>13</v>
      </c>
      <c r="D47" s="418" t="s">
        <v>14</v>
      </c>
      <c r="E47" s="418"/>
      <c r="F47" s="464"/>
      <c r="G47" s="238"/>
    </row>
    <row r="48" spans="1:7" ht="13.5">
      <c r="A48" s="462"/>
      <c r="B48" s="409" t="s">
        <v>11</v>
      </c>
      <c r="C48" s="453" t="s">
        <v>11</v>
      </c>
      <c r="D48" s="453" t="s">
        <v>11</v>
      </c>
      <c r="E48" s="295" t="s">
        <v>15</v>
      </c>
      <c r="F48" s="322" t="s">
        <v>17</v>
      </c>
      <c r="G48" s="238"/>
    </row>
    <row r="49" spans="1:7" ht="14.25" thickBot="1">
      <c r="A49" s="463"/>
      <c r="B49" s="452"/>
      <c r="C49" s="454"/>
      <c r="D49" s="454"/>
      <c r="E49" s="297" t="s">
        <v>16</v>
      </c>
      <c r="F49" s="323" t="s">
        <v>18</v>
      </c>
      <c r="G49" s="238"/>
    </row>
    <row r="50" spans="1:7" ht="13.5">
      <c r="A50" s="175" t="s">
        <v>19</v>
      </c>
      <c r="B50" s="358">
        <f>B8/I8*100</f>
        <v>92.77779344179096</v>
      </c>
      <c r="C50" s="373">
        <f aca="true" t="shared" si="0" ref="C50:C82">C8/J8*100</f>
        <v>95.62303842565103</v>
      </c>
      <c r="D50" s="373">
        <f aca="true" t="shared" si="1" ref="D50:D79">D8/K8*100</f>
        <v>89.94854781117327</v>
      </c>
      <c r="E50" s="373">
        <f aca="true" t="shared" si="2" ref="E50:E79">E8/L8*100</f>
        <v>88.98656255239646</v>
      </c>
      <c r="F50" s="371">
        <f aca="true" t="shared" si="3" ref="F50:F79">F8/M8*100</f>
        <v>91.31870001701549</v>
      </c>
      <c r="G50" s="238"/>
    </row>
    <row r="51" spans="1:7" ht="13.5">
      <c r="A51" s="173" t="s">
        <v>20</v>
      </c>
      <c r="B51" s="358">
        <f aca="true" t="shared" si="4" ref="B51:B82">B9/I9*100</f>
        <v>90.71068067112263</v>
      </c>
      <c r="C51" s="374">
        <f t="shared" si="0"/>
        <v>97.27272727272728</v>
      </c>
      <c r="D51" s="374">
        <f t="shared" si="1"/>
        <v>90.61071873701704</v>
      </c>
      <c r="E51" s="374">
        <f t="shared" si="2"/>
        <v>93.57298474945533</v>
      </c>
      <c r="F51" s="299">
        <f t="shared" si="3"/>
        <v>81.02743724460012</v>
      </c>
      <c r="G51" s="238"/>
    </row>
    <row r="52" spans="1:7" ht="13.5">
      <c r="A52" s="173" t="s">
        <v>21</v>
      </c>
      <c r="B52" s="358">
        <f t="shared" si="4"/>
        <v>89.55851436580238</v>
      </c>
      <c r="C52" s="374">
        <f t="shared" si="0"/>
        <v>96.92307692307692</v>
      </c>
      <c r="D52" s="374">
        <f t="shared" si="1"/>
        <v>89.46869070208729</v>
      </c>
      <c r="E52" s="374">
        <f t="shared" si="2"/>
        <v>94.18969849246231</v>
      </c>
      <c r="F52" s="299">
        <f t="shared" si="3"/>
        <v>74.8062015503876</v>
      </c>
      <c r="G52" s="238"/>
    </row>
    <row r="53" spans="1:7" ht="13.5">
      <c r="A53" s="173" t="s">
        <v>22</v>
      </c>
      <c r="B53" s="358">
        <f t="shared" si="4"/>
        <v>92.29508196721311</v>
      </c>
      <c r="C53" s="374">
        <f t="shared" si="0"/>
        <v>97.82608695652173</v>
      </c>
      <c r="D53" s="374">
        <f t="shared" si="1"/>
        <v>92.21297836938436</v>
      </c>
      <c r="E53" s="374">
        <f t="shared" si="2"/>
        <v>92.72805507745267</v>
      </c>
      <c r="F53" s="299">
        <f t="shared" si="3"/>
        <v>90.45521292217327</v>
      </c>
      <c r="G53" s="238"/>
    </row>
    <row r="54" spans="1:7" ht="13.5">
      <c r="A54" s="174" t="s">
        <v>23</v>
      </c>
      <c r="B54" s="358">
        <f t="shared" si="4"/>
        <v>86.53578874218208</v>
      </c>
      <c r="C54" s="374">
        <f t="shared" si="0"/>
        <v>73.18840579710145</v>
      </c>
      <c r="D54" s="374">
        <f t="shared" si="1"/>
        <v>87.2080291970803</v>
      </c>
      <c r="E54" s="374">
        <f t="shared" si="2"/>
        <v>90.4696132596685</v>
      </c>
      <c r="F54" s="299">
        <f t="shared" si="3"/>
        <v>86.03670634920636</v>
      </c>
      <c r="G54" s="238"/>
    </row>
    <row r="55" spans="1:7" ht="13.5">
      <c r="A55" s="173" t="s">
        <v>24</v>
      </c>
      <c r="B55" s="358">
        <f t="shared" si="4"/>
        <v>88.65675165250236</v>
      </c>
      <c r="C55" s="374">
        <f t="shared" si="0"/>
        <v>68.3982683982684</v>
      </c>
      <c r="D55" s="374">
        <f t="shared" si="1"/>
        <v>89.22460866399709</v>
      </c>
      <c r="E55" s="374">
        <f t="shared" si="2"/>
        <v>81.80200920887401</v>
      </c>
      <c r="F55" s="299">
        <f t="shared" si="3"/>
        <v>99.46578111464048</v>
      </c>
      <c r="G55" s="238"/>
    </row>
    <row r="56" spans="1:7" ht="14.25">
      <c r="A56" s="173" t="s">
        <v>25</v>
      </c>
      <c r="B56" s="358">
        <f t="shared" si="4"/>
        <v>95.48387096774194</v>
      </c>
      <c r="C56" s="374">
        <f t="shared" si="0"/>
        <v>61.44578313253012</v>
      </c>
      <c r="D56" s="374">
        <f t="shared" si="1"/>
        <v>104.03632694248235</v>
      </c>
      <c r="E56" s="352" t="s">
        <v>90</v>
      </c>
      <c r="F56" s="299">
        <f t="shared" si="3"/>
        <v>104.03632694248235</v>
      </c>
      <c r="G56" s="238"/>
    </row>
    <row r="57" spans="1:7" ht="14.25">
      <c r="A57" s="173" t="s">
        <v>26</v>
      </c>
      <c r="B57" s="358">
        <f t="shared" si="4"/>
        <v>83.01579925650557</v>
      </c>
      <c r="C57" s="374">
        <f t="shared" si="0"/>
        <v>72.80513918629549</v>
      </c>
      <c r="D57" s="374">
        <f t="shared" si="1"/>
        <v>84.28050052137644</v>
      </c>
      <c r="E57" s="352" t="s">
        <v>90</v>
      </c>
      <c r="F57" s="299">
        <f t="shared" si="3"/>
        <v>84.28050052137644</v>
      </c>
      <c r="G57" s="238"/>
    </row>
    <row r="58" spans="1:7" ht="13.5">
      <c r="A58" s="174" t="s">
        <v>27</v>
      </c>
      <c r="B58" s="358">
        <f t="shared" si="4"/>
        <v>83.27662129703764</v>
      </c>
      <c r="C58" s="374">
        <f t="shared" si="0"/>
        <v>83.24022346368714</v>
      </c>
      <c r="D58" s="374">
        <f t="shared" si="1"/>
        <v>86.39455782312925</v>
      </c>
      <c r="E58" s="374">
        <f t="shared" si="2"/>
        <v>87.5</v>
      </c>
      <c r="F58" s="299">
        <f t="shared" si="3"/>
        <v>86.25954198473282</v>
      </c>
      <c r="G58" s="238"/>
    </row>
    <row r="59" spans="1:7" ht="13.5">
      <c r="A59" s="173" t="s">
        <v>28</v>
      </c>
      <c r="B59" s="358">
        <f t="shared" si="4"/>
        <v>96.17953513224687</v>
      </c>
      <c r="C59" s="374">
        <f t="shared" si="0"/>
        <v>4000</v>
      </c>
      <c r="D59" s="374">
        <f t="shared" si="1"/>
        <v>95.65798263193052</v>
      </c>
      <c r="E59" s="374">
        <f t="shared" si="2"/>
        <v>97.34355044699873</v>
      </c>
      <c r="F59" s="299">
        <f t="shared" si="3"/>
        <v>93.83580834967779</v>
      </c>
      <c r="G59" s="238"/>
    </row>
    <row r="60" spans="1:7" ht="13.5">
      <c r="A60" s="173" t="s">
        <v>20</v>
      </c>
      <c r="B60" s="358">
        <f t="shared" si="4"/>
        <v>98.2774530913565</v>
      </c>
      <c r="C60" s="374">
        <f t="shared" si="0"/>
        <v>4000</v>
      </c>
      <c r="D60" s="374">
        <f t="shared" si="1"/>
        <v>97.07692307692307</v>
      </c>
      <c r="E60" s="374">
        <f t="shared" si="2"/>
        <v>96.77871148459384</v>
      </c>
      <c r="F60" s="299">
        <f t="shared" si="3"/>
        <v>97.31064763995609</v>
      </c>
      <c r="G60" s="238"/>
    </row>
    <row r="61" spans="1:7" ht="14.25">
      <c r="A61" s="173" t="s">
        <v>24</v>
      </c>
      <c r="B61" s="358">
        <f t="shared" si="4"/>
        <v>94.56906729634002</v>
      </c>
      <c r="C61" s="352" t="s">
        <v>90</v>
      </c>
      <c r="D61" s="374">
        <f t="shared" si="1"/>
        <v>94.56906729634002</v>
      </c>
      <c r="E61" s="374">
        <f t="shared" si="2"/>
        <v>97.66787293928428</v>
      </c>
      <c r="F61" s="299">
        <f t="shared" si="3"/>
        <v>90.16018306636155</v>
      </c>
      <c r="G61" s="238"/>
    </row>
    <row r="62" spans="1:7" ht="14.25">
      <c r="A62" s="173" t="s">
        <v>29</v>
      </c>
      <c r="B62" s="358">
        <f t="shared" si="4"/>
        <v>97.63546798029556</v>
      </c>
      <c r="C62" s="352" t="s">
        <v>90</v>
      </c>
      <c r="D62" s="374">
        <f t="shared" si="1"/>
        <v>98.02176063303659</v>
      </c>
      <c r="E62" s="374">
        <f t="shared" si="2"/>
        <v>101.72811059907833</v>
      </c>
      <c r="F62" s="299">
        <f t="shared" si="3"/>
        <v>76.05633802816901</v>
      </c>
      <c r="G62" s="238"/>
    </row>
    <row r="63" spans="1:7" ht="14.25">
      <c r="A63" s="173" t="s">
        <v>20</v>
      </c>
      <c r="B63" s="358">
        <f t="shared" si="4"/>
        <v>76.20137299771167</v>
      </c>
      <c r="C63" s="352" t="s">
        <v>90</v>
      </c>
      <c r="D63" s="374">
        <f t="shared" si="1"/>
        <v>77.08333333333334</v>
      </c>
      <c r="E63" s="374">
        <f t="shared" si="2"/>
        <v>78.24773413897282</v>
      </c>
      <c r="F63" s="299">
        <f t="shared" si="3"/>
        <v>72.54901960784314</v>
      </c>
      <c r="G63" s="238"/>
    </row>
    <row r="64" spans="1:7" ht="14.25">
      <c r="A64" s="173" t="s">
        <v>24</v>
      </c>
      <c r="B64" s="358">
        <f t="shared" si="4"/>
        <v>113.84083044982698</v>
      </c>
      <c r="C64" s="352" t="s">
        <v>90</v>
      </c>
      <c r="D64" s="374">
        <f t="shared" si="1"/>
        <v>113.84083044982698</v>
      </c>
      <c r="E64" s="374">
        <f t="shared" si="2"/>
        <v>115.79925650557621</v>
      </c>
      <c r="F64" s="299">
        <f t="shared" si="3"/>
        <v>85.36585365853658</v>
      </c>
      <c r="G64" s="238"/>
    </row>
    <row r="65" spans="1:7" ht="13.5">
      <c r="A65" s="173" t="s">
        <v>30</v>
      </c>
      <c r="B65" s="358">
        <f t="shared" si="4"/>
        <v>86.44976760815159</v>
      </c>
      <c r="C65" s="374">
        <f t="shared" si="0"/>
        <v>251.2</v>
      </c>
      <c r="D65" s="374">
        <f t="shared" si="1"/>
        <v>83.94628599080572</v>
      </c>
      <c r="E65" s="374">
        <f t="shared" si="2"/>
        <v>78.96952348880284</v>
      </c>
      <c r="F65" s="299">
        <f t="shared" si="3"/>
        <v>96.69101847872797</v>
      </c>
      <c r="G65" s="238"/>
    </row>
    <row r="66" spans="1:7" ht="13.5">
      <c r="A66" s="173" t="s">
        <v>20</v>
      </c>
      <c r="B66" s="358">
        <f t="shared" si="4"/>
        <v>92.7232412819996</v>
      </c>
      <c r="C66" s="374">
        <f t="shared" si="0"/>
        <v>251.2</v>
      </c>
      <c r="D66" s="374">
        <f t="shared" si="1"/>
        <v>88.60628618693134</v>
      </c>
      <c r="E66" s="374">
        <f t="shared" si="2"/>
        <v>83.19218241042346</v>
      </c>
      <c r="F66" s="299">
        <f t="shared" si="3"/>
        <v>98.01812004530012</v>
      </c>
      <c r="G66" s="238"/>
    </row>
    <row r="67" spans="1:7" ht="14.25">
      <c r="A67" s="173" t="s">
        <v>24</v>
      </c>
      <c r="B67" s="358">
        <f t="shared" si="4"/>
        <v>77.37609329446065</v>
      </c>
      <c r="C67" s="352" t="s">
        <v>90</v>
      </c>
      <c r="D67" s="374">
        <f t="shared" si="1"/>
        <v>77.37609329446065</v>
      </c>
      <c r="E67" s="374">
        <f t="shared" si="2"/>
        <v>74.41617288253747</v>
      </c>
      <c r="F67" s="299">
        <f t="shared" si="3"/>
        <v>92.51336898395722</v>
      </c>
      <c r="G67" s="238"/>
    </row>
    <row r="68" spans="1:7" ht="13.5">
      <c r="A68" s="173" t="s">
        <v>31</v>
      </c>
      <c r="B68" s="358">
        <f t="shared" si="4"/>
        <v>96.16615913172484</v>
      </c>
      <c r="C68" s="374">
        <f t="shared" si="0"/>
        <v>95.75070821529745</v>
      </c>
      <c r="D68" s="374">
        <f t="shared" si="1"/>
        <v>98.60515021459227</v>
      </c>
      <c r="E68" s="374">
        <f t="shared" si="2"/>
        <v>100.51529790660226</v>
      </c>
      <c r="F68" s="299">
        <f t="shared" si="3"/>
        <v>89.08507223113965</v>
      </c>
      <c r="G68" s="238"/>
    </row>
    <row r="69" spans="1:7" ht="13.5">
      <c r="A69" s="173" t="s">
        <v>20</v>
      </c>
      <c r="B69" s="358">
        <f t="shared" si="4"/>
        <v>94.76861167002012</v>
      </c>
      <c r="C69" s="374">
        <f t="shared" si="0"/>
        <v>94.16500735867025</v>
      </c>
      <c r="D69" s="374">
        <f t="shared" si="1"/>
        <v>98.55460385438973</v>
      </c>
      <c r="E69" s="374">
        <f t="shared" si="2"/>
        <v>100.76530612244898</v>
      </c>
      <c r="F69" s="299">
        <f t="shared" si="3"/>
        <v>87</v>
      </c>
      <c r="G69" s="238"/>
    </row>
    <row r="70" spans="1:7" ht="13.5">
      <c r="A70" s="173" t="s">
        <v>24</v>
      </c>
      <c r="B70" s="358">
        <f t="shared" si="4"/>
        <v>97.7039770397704</v>
      </c>
      <c r="C70" s="374">
        <f t="shared" si="0"/>
        <v>97.52298016448961</v>
      </c>
      <c r="D70" s="374">
        <f t="shared" si="1"/>
        <v>98.76277568585262</v>
      </c>
      <c r="E70" s="374">
        <f t="shared" si="2"/>
        <v>100.32552083333333</v>
      </c>
      <c r="F70" s="299">
        <f t="shared" si="3"/>
        <v>91.02167182662538</v>
      </c>
      <c r="G70" s="238"/>
    </row>
    <row r="71" spans="1:7" ht="13.5">
      <c r="A71" s="173" t="s">
        <v>32</v>
      </c>
      <c r="B71" s="358">
        <f t="shared" si="4"/>
        <v>89.06190657045195</v>
      </c>
      <c r="C71" s="374">
        <f t="shared" si="0"/>
        <v>67.63636363636364</v>
      </c>
      <c r="D71" s="374">
        <f t="shared" si="1"/>
        <v>91.0981697171381</v>
      </c>
      <c r="E71" s="374">
        <f t="shared" si="2"/>
        <v>91.40206579954094</v>
      </c>
      <c r="F71" s="299">
        <f t="shared" si="3"/>
        <v>90.29737903225806</v>
      </c>
      <c r="G71" s="238"/>
    </row>
    <row r="72" spans="1:7" ht="13.5">
      <c r="A72" s="173" t="s">
        <v>33</v>
      </c>
      <c r="B72" s="358">
        <f t="shared" si="4"/>
        <v>101.49574178773348</v>
      </c>
      <c r="C72" s="374">
        <f t="shared" si="0"/>
        <v>102.81647600709782</v>
      </c>
      <c r="D72" s="374">
        <f t="shared" si="1"/>
        <v>77.51884852638794</v>
      </c>
      <c r="E72" s="374">
        <f t="shared" si="2"/>
        <v>83.37349397590361</v>
      </c>
      <c r="F72" s="299">
        <f t="shared" si="3"/>
        <v>69.79332273449921</v>
      </c>
      <c r="G72" s="238"/>
    </row>
    <row r="73" spans="1:7" ht="13.5">
      <c r="A73" s="342" t="s">
        <v>34</v>
      </c>
      <c r="B73" s="358">
        <f t="shared" si="4"/>
        <v>93.31476323119777</v>
      </c>
      <c r="C73" s="374">
        <f t="shared" si="0"/>
        <v>93.70170424473378</v>
      </c>
      <c r="D73" s="374">
        <f t="shared" si="1"/>
        <v>87.27272727272727</v>
      </c>
      <c r="E73" s="374">
        <f t="shared" si="2"/>
        <v>95.37037037037037</v>
      </c>
      <c r="F73" s="299">
        <f t="shared" si="3"/>
        <v>85.34136546184739</v>
      </c>
      <c r="G73" s="238"/>
    </row>
    <row r="74" spans="1:7" ht="13.5">
      <c r="A74" s="343" t="s">
        <v>35</v>
      </c>
      <c r="B74" s="358">
        <f t="shared" si="4"/>
        <v>94.42983531299444</v>
      </c>
      <c r="C74" s="374">
        <f t="shared" si="0"/>
        <v>94.80062841325653</v>
      </c>
      <c r="D74" s="374">
        <f t="shared" si="1"/>
        <v>91.32348318138949</v>
      </c>
      <c r="E74" s="374">
        <f t="shared" si="2"/>
        <v>90.88120468488566</v>
      </c>
      <c r="F74" s="299">
        <f t="shared" si="3"/>
        <v>91.58972637233506</v>
      </c>
      <c r="G74" s="238"/>
    </row>
    <row r="75" spans="1:7" ht="13.5">
      <c r="A75" s="344" t="s">
        <v>36</v>
      </c>
      <c r="B75" s="358">
        <f t="shared" si="4"/>
        <v>93.22419417591955</v>
      </c>
      <c r="C75" s="374">
        <f t="shared" si="0"/>
        <v>93.26682540160945</v>
      </c>
      <c r="D75" s="374">
        <f t="shared" si="1"/>
        <v>87.17948717948718</v>
      </c>
      <c r="E75" s="374">
        <f t="shared" si="2"/>
        <v>85.84070796460178</v>
      </c>
      <c r="F75" s="299">
        <f t="shared" si="3"/>
        <v>157.14285714285714</v>
      </c>
      <c r="G75" s="238"/>
    </row>
    <row r="76" spans="1:7" ht="14.25">
      <c r="A76" s="344" t="s">
        <v>37</v>
      </c>
      <c r="B76" s="358">
        <f t="shared" si="4"/>
        <v>103.76730331172243</v>
      </c>
      <c r="C76" s="374">
        <f t="shared" si="0"/>
        <v>103.11247347323744</v>
      </c>
      <c r="D76" s="374">
        <f t="shared" si="1"/>
        <v>105.66166439290588</v>
      </c>
      <c r="E76" s="352" t="s">
        <v>90</v>
      </c>
      <c r="F76" s="299">
        <f t="shared" si="3"/>
        <v>105.66166439290588</v>
      </c>
      <c r="G76" s="238"/>
    </row>
    <row r="77" spans="1:7" ht="13.5">
      <c r="A77" s="344" t="s">
        <v>38</v>
      </c>
      <c r="B77" s="358">
        <f t="shared" si="4"/>
        <v>91.60466205317654</v>
      </c>
      <c r="C77" s="374">
        <f t="shared" si="0"/>
        <v>92.077934604379</v>
      </c>
      <c r="D77" s="374">
        <f t="shared" si="1"/>
        <v>89.59781867757329</v>
      </c>
      <c r="E77" s="374">
        <f t="shared" si="2"/>
        <v>91.21863799283155</v>
      </c>
      <c r="F77" s="299">
        <f t="shared" si="3"/>
        <v>88.23676950087786</v>
      </c>
      <c r="G77" s="238"/>
    </row>
    <row r="78" spans="1:7" ht="13.5">
      <c r="A78" s="345" t="s">
        <v>39</v>
      </c>
      <c r="B78" s="358">
        <f t="shared" si="4"/>
        <v>102.2643366970219</v>
      </c>
      <c r="C78" s="374">
        <f t="shared" si="0"/>
        <v>103.38184931506848</v>
      </c>
      <c r="D78" s="374">
        <f t="shared" si="1"/>
        <v>76.62082514734774</v>
      </c>
      <c r="E78" s="374">
        <f t="shared" si="2"/>
        <v>91.66666666666666</v>
      </c>
      <c r="F78" s="299">
        <f t="shared" si="3"/>
        <v>76.25754527162978</v>
      </c>
      <c r="G78" s="238"/>
    </row>
    <row r="79" spans="1:7" ht="13.5">
      <c r="A79" s="175" t="s">
        <v>40</v>
      </c>
      <c r="B79" s="358">
        <f t="shared" si="4"/>
        <v>78.0765580512496</v>
      </c>
      <c r="C79" s="374">
        <f t="shared" si="0"/>
        <v>91.53936545240893</v>
      </c>
      <c r="D79" s="374">
        <f t="shared" si="1"/>
        <v>62.440027416038376</v>
      </c>
      <c r="E79" s="374">
        <f t="shared" si="2"/>
        <v>87.28813559322035</v>
      </c>
      <c r="F79" s="299">
        <f t="shared" si="3"/>
        <v>54.47963800904977</v>
      </c>
      <c r="G79" s="238"/>
    </row>
    <row r="80" spans="1:7" ht="14.25">
      <c r="A80" s="175" t="s">
        <v>44</v>
      </c>
      <c r="B80" s="358">
        <f t="shared" si="4"/>
        <v>87.21735450789068</v>
      </c>
      <c r="C80" s="374">
        <f t="shared" si="0"/>
        <v>87.21735450789068</v>
      </c>
      <c r="D80" s="352" t="s">
        <v>90</v>
      </c>
      <c r="E80" s="352" t="s">
        <v>90</v>
      </c>
      <c r="F80" s="372" t="s">
        <v>90</v>
      </c>
      <c r="G80" s="238"/>
    </row>
    <row r="81" spans="1:7" ht="14.25">
      <c r="A81" s="173" t="s">
        <v>45</v>
      </c>
      <c r="B81" s="358">
        <f t="shared" si="4"/>
        <v>87.36640095705307</v>
      </c>
      <c r="C81" s="374">
        <f t="shared" si="0"/>
        <v>87.36640095705307</v>
      </c>
      <c r="D81" s="352" t="s">
        <v>90</v>
      </c>
      <c r="E81" s="352" t="s">
        <v>90</v>
      </c>
      <c r="F81" s="372" t="s">
        <v>90</v>
      </c>
      <c r="G81" s="238"/>
    </row>
    <row r="82" spans="1:7" ht="15" thickBot="1">
      <c r="A82" s="289" t="s">
        <v>46</v>
      </c>
      <c r="B82" s="370">
        <f t="shared" si="4"/>
        <v>86.99449071744895</v>
      </c>
      <c r="C82" s="375">
        <f t="shared" si="0"/>
        <v>86.99449071744895</v>
      </c>
      <c r="D82" s="377" t="s">
        <v>90</v>
      </c>
      <c r="E82" s="377" t="s">
        <v>90</v>
      </c>
      <c r="F82" s="376" t="s">
        <v>90</v>
      </c>
      <c r="G82" s="238"/>
    </row>
  </sheetData>
  <mergeCells count="15">
    <mergeCell ref="I2:N2"/>
    <mergeCell ref="A2:F2"/>
    <mergeCell ref="D5:F5"/>
    <mergeCell ref="B6:B7"/>
    <mergeCell ref="C6:C7"/>
    <mergeCell ref="D6:D7"/>
    <mergeCell ref="K5:M5"/>
    <mergeCell ref="I6:I7"/>
    <mergeCell ref="J6:J7"/>
    <mergeCell ref="K6:K7"/>
    <mergeCell ref="A47:A49"/>
    <mergeCell ref="D47:F47"/>
    <mergeCell ref="B48:B49"/>
    <mergeCell ref="C48:C49"/>
    <mergeCell ref="D48:D49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N82"/>
  <sheetViews>
    <sheetView workbookViewId="0" topLeftCell="A26">
      <selection activeCell="A45" sqref="A45"/>
    </sheetView>
  </sheetViews>
  <sheetFormatPr defaultColWidth="9.00390625" defaultRowHeight="13.5"/>
  <cols>
    <col min="1" max="1" width="29.25390625" style="0" customWidth="1"/>
    <col min="2" max="2" width="11.00390625" style="0" customWidth="1"/>
    <col min="3" max="3" width="10.75390625" style="0" customWidth="1"/>
    <col min="4" max="4" width="9.75390625" style="0" customWidth="1"/>
    <col min="5" max="5" width="10.50390625" style="0" customWidth="1"/>
    <col min="6" max="6" width="10.875" style="0" customWidth="1"/>
    <col min="7" max="7" width="11.00390625" style="0" customWidth="1"/>
    <col min="8" max="8" width="29.00390625" style="0" customWidth="1"/>
  </cols>
  <sheetData>
    <row r="2" spans="1:14" ht="18.75">
      <c r="A2" s="447" t="s">
        <v>106</v>
      </c>
      <c r="B2" s="448"/>
      <c r="C2" s="448"/>
      <c r="D2" s="448"/>
      <c r="E2" s="448"/>
      <c r="F2" s="448"/>
      <c r="I2" s="455" t="s">
        <v>96</v>
      </c>
      <c r="J2" s="436"/>
      <c r="K2" s="436"/>
      <c r="L2" s="436"/>
      <c r="M2" s="436"/>
      <c r="N2" s="436"/>
    </row>
    <row r="4" ht="14.25" thickBot="1">
      <c r="F4" t="s">
        <v>49</v>
      </c>
    </row>
    <row r="5" spans="1:14" ht="13.5">
      <c r="A5" s="28"/>
      <c r="B5" s="293" t="s">
        <v>12</v>
      </c>
      <c r="C5" s="201" t="s">
        <v>13</v>
      </c>
      <c r="D5" s="464" t="s">
        <v>14</v>
      </c>
      <c r="E5" s="440"/>
      <c r="F5" s="441"/>
      <c r="G5" s="238"/>
      <c r="H5" s="28"/>
      <c r="I5" s="293" t="s">
        <v>12</v>
      </c>
      <c r="J5" s="201" t="s">
        <v>13</v>
      </c>
      <c r="K5" s="440" t="s">
        <v>14</v>
      </c>
      <c r="L5" s="440"/>
      <c r="M5" s="440"/>
      <c r="N5" s="9"/>
    </row>
    <row r="6" spans="1:14" ht="13.5">
      <c r="A6" s="29"/>
      <c r="B6" s="409" t="s">
        <v>11</v>
      </c>
      <c r="C6" s="442" t="s">
        <v>11</v>
      </c>
      <c r="D6" s="465" t="s">
        <v>11</v>
      </c>
      <c r="E6" s="379" t="s">
        <v>15</v>
      </c>
      <c r="F6" s="380" t="s">
        <v>17</v>
      </c>
      <c r="G6" s="238"/>
      <c r="H6" s="29"/>
      <c r="I6" s="409" t="s">
        <v>11</v>
      </c>
      <c r="J6" s="442" t="s">
        <v>11</v>
      </c>
      <c r="K6" s="442" t="s">
        <v>11</v>
      </c>
      <c r="L6" s="60" t="s">
        <v>15</v>
      </c>
      <c r="M6" s="319" t="s">
        <v>17</v>
      </c>
      <c r="N6" s="9"/>
    </row>
    <row r="7" spans="1:14" ht="14.25" thickBot="1">
      <c r="A7" s="326"/>
      <c r="B7" s="452"/>
      <c r="C7" s="443"/>
      <c r="D7" s="454"/>
      <c r="E7" s="378" t="s">
        <v>16</v>
      </c>
      <c r="F7" s="320" t="s">
        <v>18</v>
      </c>
      <c r="G7" s="238"/>
      <c r="H7" s="326"/>
      <c r="I7" s="452"/>
      <c r="J7" s="443"/>
      <c r="K7" s="443"/>
      <c r="L7" s="106" t="s">
        <v>16</v>
      </c>
      <c r="M7" s="320" t="s">
        <v>18</v>
      </c>
      <c r="N7" s="9"/>
    </row>
    <row r="8" spans="1:14" ht="14.25">
      <c r="A8" s="175" t="s">
        <v>19</v>
      </c>
      <c r="B8" s="382">
        <v>117606</v>
      </c>
      <c r="C8" s="321">
        <v>60119</v>
      </c>
      <c r="D8" s="321">
        <v>57487</v>
      </c>
      <c r="E8" s="321">
        <v>33680</v>
      </c>
      <c r="F8" s="351">
        <v>23807</v>
      </c>
      <c r="G8" s="238"/>
      <c r="H8" s="390" t="s">
        <v>19</v>
      </c>
      <c r="I8" s="382">
        <v>131622</v>
      </c>
      <c r="J8" s="383">
        <v>67638</v>
      </c>
      <c r="K8" s="383">
        <v>63984</v>
      </c>
      <c r="L8" s="383">
        <v>37151</v>
      </c>
      <c r="M8" s="384">
        <v>26834</v>
      </c>
      <c r="N8" s="12"/>
    </row>
    <row r="9" spans="1:14" ht="14.25">
      <c r="A9" s="173" t="s">
        <v>20</v>
      </c>
      <c r="B9" s="352">
        <v>6081</v>
      </c>
      <c r="C9" s="316">
        <v>156</v>
      </c>
      <c r="D9" s="316">
        <v>5925</v>
      </c>
      <c r="E9" s="316">
        <v>4670</v>
      </c>
      <c r="F9" s="353">
        <v>1255</v>
      </c>
      <c r="G9" s="238"/>
      <c r="H9" s="391" t="s">
        <v>20</v>
      </c>
      <c r="I9" s="385">
        <v>6650</v>
      </c>
      <c r="J9" s="316">
        <v>107</v>
      </c>
      <c r="K9" s="316">
        <v>6543</v>
      </c>
      <c r="L9" s="316">
        <v>5154</v>
      </c>
      <c r="M9" s="386">
        <v>1388</v>
      </c>
      <c r="N9" s="12"/>
    </row>
    <row r="10" spans="1:14" ht="14.25">
      <c r="A10" s="173" t="s">
        <v>21</v>
      </c>
      <c r="B10" s="354">
        <v>3608</v>
      </c>
      <c r="C10" s="317">
        <v>86</v>
      </c>
      <c r="D10" s="317">
        <v>3522</v>
      </c>
      <c r="E10" s="317">
        <v>2859</v>
      </c>
      <c r="F10" s="355">
        <v>663</v>
      </c>
      <c r="G10" s="238"/>
      <c r="H10" s="391" t="s">
        <v>21</v>
      </c>
      <c r="I10" s="387">
        <v>3834</v>
      </c>
      <c r="J10" s="317">
        <v>63</v>
      </c>
      <c r="K10" s="317">
        <v>3772</v>
      </c>
      <c r="L10" s="317">
        <v>2999</v>
      </c>
      <c r="M10" s="388">
        <v>772</v>
      </c>
      <c r="N10" s="12"/>
    </row>
    <row r="11" spans="1:14" ht="14.25">
      <c r="A11" s="173" t="s">
        <v>22</v>
      </c>
      <c r="B11" s="354">
        <v>2473</v>
      </c>
      <c r="C11" s="317">
        <v>70</v>
      </c>
      <c r="D11" s="317">
        <v>2403</v>
      </c>
      <c r="E11" s="317">
        <v>1811</v>
      </c>
      <c r="F11" s="355">
        <v>592</v>
      </c>
      <c r="G11" s="238"/>
      <c r="H11" s="391" t="s">
        <v>22</v>
      </c>
      <c r="I11" s="387">
        <v>2815</v>
      </c>
      <c r="J11" s="317">
        <v>45</v>
      </c>
      <c r="K11" s="317">
        <v>2771</v>
      </c>
      <c r="L11" s="317">
        <v>2155</v>
      </c>
      <c r="M11" s="388">
        <v>616</v>
      </c>
      <c r="N11" s="12"/>
    </row>
    <row r="12" spans="1:14" ht="14.25">
      <c r="A12" s="174" t="s">
        <v>23</v>
      </c>
      <c r="B12" s="352">
        <v>4436</v>
      </c>
      <c r="C12" s="316">
        <v>187</v>
      </c>
      <c r="D12" s="316">
        <v>4248</v>
      </c>
      <c r="E12" s="316">
        <v>1257</v>
      </c>
      <c r="F12" s="353">
        <v>2991</v>
      </c>
      <c r="G12" s="238"/>
      <c r="H12" s="392" t="s">
        <v>23</v>
      </c>
      <c r="I12" s="385">
        <v>4981</v>
      </c>
      <c r="J12" s="316">
        <v>202</v>
      </c>
      <c r="K12" s="316">
        <v>4779</v>
      </c>
      <c r="L12" s="316">
        <v>1310</v>
      </c>
      <c r="M12" s="386">
        <v>3469</v>
      </c>
      <c r="N12" s="12"/>
    </row>
    <row r="13" spans="1:14" ht="14.25">
      <c r="A13" s="173" t="s">
        <v>24</v>
      </c>
      <c r="B13" s="352">
        <v>13088</v>
      </c>
      <c r="C13" s="316">
        <v>320</v>
      </c>
      <c r="D13" s="316">
        <v>12768</v>
      </c>
      <c r="E13" s="316">
        <v>6947</v>
      </c>
      <c r="F13" s="353">
        <v>5821</v>
      </c>
      <c r="G13" s="238"/>
      <c r="H13" s="391" t="s">
        <v>24</v>
      </c>
      <c r="I13" s="385">
        <v>15022</v>
      </c>
      <c r="J13" s="316">
        <v>316</v>
      </c>
      <c r="K13" s="316">
        <v>14706</v>
      </c>
      <c r="L13" s="316">
        <v>7817</v>
      </c>
      <c r="M13" s="386">
        <v>6889</v>
      </c>
      <c r="N13" s="12"/>
    </row>
    <row r="14" spans="1:14" ht="14.25">
      <c r="A14" s="173" t="s">
        <v>25</v>
      </c>
      <c r="B14" s="352">
        <v>1096</v>
      </c>
      <c r="C14" s="316">
        <v>150</v>
      </c>
      <c r="D14" s="316">
        <v>946</v>
      </c>
      <c r="E14" s="316" t="s">
        <v>95</v>
      </c>
      <c r="F14" s="353">
        <v>946</v>
      </c>
      <c r="G14" s="238"/>
      <c r="H14" s="391" t="s">
        <v>25</v>
      </c>
      <c r="I14" s="385">
        <v>1184</v>
      </c>
      <c r="J14" s="316">
        <v>153</v>
      </c>
      <c r="K14" s="316">
        <v>1031</v>
      </c>
      <c r="L14" s="316" t="s">
        <v>95</v>
      </c>
      <c r="M14" s="386">
        <v>1031</v>
      </c>
      <c r="N14" s="12"/>
    </row>
    <row r="15" spans="1:14" ht="14.25">
      <c r="A15" s="173" t="s">
        <v>26</v>
      </c>
      <c r="B15" s="352">
        <v>3068</v>
      </c>
      <c r="C15" s="316">
        <v>291</v>
      </c>
      <c r="D15" s="316">
        <v>2777</v>
      </c>
      <c r="E15" s="316" t="s">
        <v>95</v>
      </c>
      <c r="F15" s="353">
        <v>2777</v>
      </c>
      <c r="G15" s="238"/>
      <c r="H15" s="391" t="s">
        <v>26</v>
      </c>
      <c r="I15" s="385">
        <v>3573</v>
      </c>
      <c r="J15" s="316">
        <v>340</v>
      </c>
      <c r="K15" s="316">
        <v>3233</v>
      </c>
      <c r="L15" s="316" t="s">
        <v>95</v>
      </c>
      <c r="M15" s="386">
        <v>3233</v>
      </c>
      <c r="N15" s="12"/>
    </row>
    <row r="16" spans="1:14" ht="14.25">
      <c r="A16" s="174" t="s">
        <v>27</v>
      </c>
      <c r="B16" s="352">
        <v>7265</v>
      </c>
      <c r="C16" s="316">
        <v>7108</v>
      </c>
      <c r="D16" s="316">
        <v>158</v>
      </c>
      <c r="E16" s="316">
        <v>12</v>
      </c>
      <c r="F16" s="353">
        <v>145</v>
      </c>
      <c r="G16" s="238"/>
      <c r="H16" s="392" t="s">
        <v>27</v>
      </c>
      <c r="I16" s="385">
        <v>8321</v>
      </c>
      <c r="J16" s="316">
        <v>8195</v>
      </c>
      <c r="K16" s="316">
        <v>127</v>
      </c>
      <c r="L16" s="316">
        <v>14</v>
      </c>
      <c r="M16" s="386">
        <v>113</v>
      </c>
      <c r="N16" s="12"/>
    </row>
    <row r="17" spans="1:14" ht="14.25">
      <c r="A17" s="173" t="s">
        <v>28</v>
      </c>
      <c r="B17" s="352">
        <v>6570</v>
      </c>
      <c r="C17" s="316">
        <v>35</v>
      </c>
      <c r="D17" s="316">
        <v>6534</v>
      </c>
      <c r="E17" s="316">
        <v>3494</v>
      </c>
      <c r="F17" s="353">
        <v>3041</v>
      </c>
      <c r="G17" s="238"/>
      <c r="H17" s="391" t="s">
        <v>28</v>
      </c>
      <c r="I17" s="385">
        <v>7200</v>
      </c>
      <c r="J17" s="316">
        <v>40</v>
      </c>
      <c r="K17" s="316">
        <v>7160</v>
      </c>
      <c r="L17" s="316">
        <v>3811</v>
      </c>
      <c r="M17" s="386">
        <v>3349</v>
      </c>
      <c r="N17" s="12"/>
    </row>
    <row r="18" spans="1:14" ht="14.25">
      <c r="A18" s="173" t="s">
        <v>20</v>
      </c>
      <c r="B18" s="354">
        <v>2818</v>
      </c>
      <c r="C18" s="317">
        <v>35</v>
      </c>
      <c r="D18" s="317">
        <v>2783</v>
      </c>
      <c r="E18" s="317">
        <v>1157</v>
      </c>
      <c r="F18" s="355">
        <v>1626</v>
      </c>
      <c r="G18" s="238"/>
      <c r="H18" s="391" t="s">
        <v>20</v>
      </c>
      <c r="I18" s="387">
        <v>3195</v>
      </c>
      <c r="J18" s="317">
        <v>40</v>
      </c>
      <c r="K18" s="317">
        <v>3155</v>
      </c>
      <c r="L18" s="317">
        <v>1382</v>
      </c>
      <c r="M18" s="388">
        <v>1773</v>
      </c>
      <c r="N18" s="12"/>
    </row>
    <row r="19" spans="1:14" ht="14.25">
      <c r="A19" s="173" t="s">
        <v>24</v>
      </c>
      <c r="B19" s="354">
        <v>3751</v>
      </c>
      <c r="C19" s="317" t="s">
        <v>78</v>
      </c>
      <c r="D19" s="317">
        <v>3751</v>
      </c>
      <c r="E19" s="317">
        <v>2336</v>
      </c>
      <c r="F19" s="355">
        <v>1415</v>
      </c>
      <c r="G19" s="238"/>
      <c r="H19" s="391" t="s">
        <v>24</v>
      </c>
      <c r="I19" s="387">
        <v>4005</v>
      </c>
      <c r="J19" s="317" t="s">
        <v>78</v>
      </c>
      <c r="K19" s="317">
        <v>4005</v>
      </c>
      <c r="L19" s="317">
        <v>2429</v>
      </c>
      <c r="M19" s="388">
        <v>1576</v>
      </c>
      <c r="N19" s="12"/>
    </row>
    <row r="20" spans="1:14" ht="14.25">
      <c r="A20" s="173" t="s">
        <v>29</v>
      </c>
      <c r="B20" s="352">
        <v>896</v>
      </c>
      <c r="C20" s="316" t="s">
        <v>78</v>
      </c>
      <c r="D20" s="316">
        <v>896</v>
      </c>
      <c r="E20" s="316">
        <v>819</v>
      </c>
      <c r="F20" s="353">
        <v>78</v>
      </c>
      <c r="G20" s="238"/>
      <c r="H20" s="391" t="s">
        <v>29</v>
      </c>
      <c r="I20" s="385">
        <v>991</v>
      </c>
      <c r="J20" s="316" t="s">
        <v>78</v>
      </c>
      <c r="K20" s="316">
        <v>991</v>
      </c>
      <c r="L20" s="316">
        <v>883</v>
      </c>
      <c r="M20" s="386">
        <v>108</v>
      </c>
      <c r="N20" s="12"/>
    </row>
    <row r="21" spans="1:14" ht="14.25">
      <c r="A21" s="173" t="s">
        <v>20</v>
      </c>
      <c r="B21" s="354">
        <v>308</v>
      </c>
      <c r="C21" s="317" t="s">
        <v>78</v>
      </c>
      <c r="D21" s="317">
        <v>308</v>
      </c>
      <c r="E21" s="317">
        <v>259</v>
      </c>
      <c r="F21" s="355">
        <v>50</v>
      </c>
      <c r="G21" s="238"/>
      <c r="H21" s="391" t="s">
        <v>20</v>
      </c>
      <c r="I21" s="387">
        <v>333</v>
      </c>
      <c r="J21" s="317" t="s">
        <v>78</v>
      </c>
      <c r="K21" s="317">
        <v>333</v>
      </c>
      <c r="L21" s="317">
        <v>259</v>
      </c>
      <c r="M21" s="388">
        <v>74</v>
      </c>
      <c r="N21" s="12"/>
    </row>
    <row r="22" spans="1:14" ht="14.25">
      <c r="A22" s="173" t="s">
        <v>24</v>
      </c>
      <c r="B22" s="354">
        <v>588</v>
      </c>
      <c r="C22" s="317" t="s">
        <v>78</v>
      </c>
      <c r="D22" s="317">
        <v>588</v>
      </c>
      <c r="E22" s="317">
        <v>560</v>
      </c>
      <c r="F22" s="355">
        <v>28</v>
      </c>
      <c r="G22" s="238"/>
      <c r="H22" s="391" t="s">
        <v>24</v>
      </c>
      <c r="I22" s="387">
        <v>658</v>
      </c>
      <c r="J22" s="317" t="s">
        <v>78</v>
      </c>
      <c r="K22" s="317">
        <v>658</v>
      </c>
      <c r="L22" s="317">
        <v>623</v>
      </c>
      <c r="M22" s="388">
        <v>35</v>
      </c>
      <c r="N22" s="12"/>
    </row>
    <row r="23" spans="1:14" ht="14.25">
      <c r="A23" s="173" t="s">
        <v>30</v>
      </c>
      <c r="B23" s="352">
        <v>6712</v>
      </c>
      <c r="C23" s="316">
        <v>299</v>
      </c>
      <c r="D23" s="316">
        <v>6412</v>
      </c>
      <c r="E23" s="316">
        <v>4464</v>
      </c>
      <c r="F23" s="353">
        <v>1948</v>
      </c>
      <c r="G23" s="238"/>
      <c r="H23" s="391" t="s">
        <v>30</v>
      </c>
      <c r="I23" s="385">
        <v>7254</v>
      </c>
      <c r="J23" s="316">
        <v>314</v>
      </c>
      <c r="K23" s="316">
        <v>6939</v>
      </c>
      <c r="L23" s="316">
        <v>4690</v>
      </c>
      <c r="M23" s="386">
        <v>2250</v>
      </c>
      <c r="N23" s="12"/>
    </row>
    <row r="24" spans="1:14" ht="14.25">
      <c r="A24" s="173" t="s">
        <v>20</v>
      </c>
      <c r="B24" s="354">
        <v>4126</v>
      </c>
      <c r="C24" s="317">
        <v>299</v>
      </c>
      <c r="D24" s="317">
        <v>3827</v>
      </c>
      <c r="E24" s="317">
        <v>2332</v>
      </c>
      <c r="F24" s="355">
        <v>1494</v>
      </c>
      <c r="G24" s="238"/>
      <c r="H24" s="391" t="s">
        <v>20</v>
      </c>
      <c r="I24" s="387">
        <v>4600</v>
      </c>
      <c r="J24" s="317">
        <v>314</v>
      </c>
      <c r="K24" s="317">
        <v>4285</v>
      </c>
      <c r="L24" s="317">
        <v>2554</v>
      </c>
      <c r="M24" s="388">
        <v>1731</v>
      </c>
      <c r="N24" s="12"/>
    </row>
    <row r="25" spans="1:14" ht="14.25">
      <c r="A25" s="173" t="s">
        <v>24</v>
      </c>
      <c r="B25" s="354">
        <v>2586</v>
      </c>
      <c r="C25" s="317" t="s">
        <v>78</v>
      </c>
      <c r="D25" s="317">
        <v>2586</v>
      </c>
      <c r="E25" s="317">
        <v>2132</v>
      </c>
      <c r="F25" s="355">
        <v>454</v>
      </c>
      <c r="G25" s="238"/>
      <c r="H25" s="391" t="s">
        <v>24</v>
      </c>
      <c r="I25" s="387">
        <v>2654</v>
      </c>
      <c r="J25" s="317" t="s">
        <v>78</v>
      </c>
      <c r="K25" s="317">
        <v>2654</v>
      </c>
      <c r="L25" s="317">
        <v>2135</v>
      </c>
      <c r="M25" s="388">
        <v>519</v>
      </c>
      <c r="N25" s="12"/>
    </row>
    <row r="26" spans="1:14" ht="14.25">
      <c r="A26" s="173" t="s">
        <v>31</v>
      </c>
      <c r="B26" s="352" t="s">
        <v>97</v>
      </c>
      <c r="C26" s="316" t="s">
        <v>98</v>
      </c>
      <c r="D26" s="316">
        <v>3639</v>
      </c>
      <c r="E26" s="316">
        <v>3106</v>
      </c>
      <c r="F26" s="353">
        <v>533</v>
      </c>
      <c r="G26" s="238"/>
      <c r="H26" s="391" t="s">
        <v>31</v>
      </c>
      <c r="I26" s="385">
        <v>24632</v>
      </c>
      <c r="J26" s="316">
        <v>20956</v>
      </c>
      <c r="K26" s="316">
        <v>3676</v>
      </c>
      <c r="L26" s="316">
        <v>3121</v>
      </c>
      <c r="M26" s="386">
        <v>555</v>
      </c>
      <c r="N26" s="12"/>
    </row>
    <row r="27" spans="1:14" ht="14.25">
      <c r="A27" s="173" t="s">
        <v>20</v>
      </c>
      <c r="B27" s="354">
        <v>12602</v>
      </c>
      <c r="C27" s="317">
        <v>10504</v>
      </c>
      <c r="D27" s="317">
        <v>2098</v>
      </c>
      <c r="E27" s="317">
        <v>1790</v>
      </c>
      <c r="F27" s="355">
        <v>309</v>
      </c>
      <c r="G27" s="238"/>
      <c r="H27" s="391" t="s">
        <v>20</v>
      </c>
      <c r="I27" s="387">
        <v>12717</v>
      </c>
      <c r="J27" s="317">
        <v>10877</v>
      </c>
      <c r="K27" s="317">
        <v>1841</v>
      </c>
      <c r="L27" s="317">
        <v>1580</v>
      </c>
      <c r="M27" s="388">
        <v>261</v>
      </c>
      <c r="N27" s="12"/>
    </row>
    <row r="28" spans="1:14" ht="14.25">
      <c r="A28" s="173" t="s">
        <v>24</v>
      </c>
      <c r="B28" s="354" t="s">
        <v>99</v>
      </c>
      <c r="C28" s="317" t="s">
        <v>100</v>
      </c>
      <c r="D28" s="317">
        <v>1541</v>
      </c>
      <c r="E28" s="317">
        <v>1316</v>
      </c>
      <c r="F28" s="355">
        <v>225</v>
      </c>
      <c r="G28" s="238"/>
      <c r="H28" s="391" t="s">
        <v>24</v>
      </c>
      <c r="I28" s="387">
        <v>11915</v>
      </c>
      <c r="J28" s="317">
        <v>10079</v>
      </c>
      <c r="K28" s="317">
        <v>1836</v>
      </c>
      <c r="L28" s="317">
        <v>1541</v>
      </c>
      <c r="M28" s="388">
        <v>294</v>
      </c>
      <c r="N28" s="12"/>
    </row>
    <row r="29" spans="1:14" ht="14.25">
      <c r="A29" s="173" t="s">
        <v>32</v>
      </c>
      <c r="B29" s="352">
        <v>12721</v>
      </c>
      <c r="C29" s="316">
        <v>925</v>
      </c>
      <c r="D29" s="316">
        <v>11795</v>
      </c>
      <c r="E29" s="316">
        <v>8199</v>
      </c>
      <c r="F29" s="353">
        <v>3596</v>
      </c>
      <c r="G29" s="238"/>
      <c r="H29" s="391" t="s">
        <v>32</v>
      </c>
      <c r="I29" s="385">
        <v>14070</v>
      </c>
      <c r="J29" s="316">
        <v>930</v>
      </c>
      <c r="K29" s="316">
        <v>13140</v>
      </c>
      <c r="L29" s="316">
        <v>9557</v>
      </c>
      <c r="M29" s="386">
        <v>3583</v>
      </c>
      <c r="N29" s="12"/>
    </row>
    <row r="30" spans="1:14" ht="14.25">
      <c r="A30" s="173" t="s">
        <v>33</v>
      </c>
      <c r="B30" s="352">
        <v>23434</v>
      </c>
      <c r="C30" s="316">
        <v>22424</v>
      </c>
      <c r="D30" s="316">
        <v>1010</v>
      </c>
      <c r="E30" s="316">
        <v>611</v>
      </c>
      <c r="F30" s="353">
        <v>398</v>
      </c>
      <c r="G30" s="238"/>
      <c r="H30" s="391" t="s">
        <v>33</v>
      </c>
      <c r="I30" s="385">
        <v>28364</v>
      </c>
      <c r="J30" s="316">
        <v>27233</v>
      </c>
      <c r="K30" s="316">
        <v>1131</v>
      </c>
      <c r="L30" s="316">
        <v>692</v>
      </c>
      <c r="M30" s="386">
        <v>439</v>
      </c>
      <c r="N30" s="12"/>
    </row>
    <row r="31" spans="1:14" ht="14.25">
      <c r="A31" s="325" t="s">
        <v>34</v>
      </c>
      <c r="B31" s="352">
        <v>8717</v>
      </c>
      <c r="C31" s="316">
        <v>8340</v>
      </c>
      <c r="D31" s="316">
        <v>376</v>
      </c>
      <c r="E31" s="316">
        <v>100</v>
      </c>
      <c r="F31" s="353">
        <v>277</v>
      </c>
      <c r="G31" s="238"/>
      <c r="H31" s="393" t="s">
        <v>34</v>
      </c>
      <c r="I31" s="385">
        <v>9380</v>
      </c>
      <c r="J31" s="316">
        <v>8852</v>
      </c>
      <c r="K31" s="316">
        <v>528</v>
      </c>
      <c r="L31" s="316">
        <v>103</v>
      </c>
      <c r="M31" s="386">
        <v>425</v>
      </c>
      <c r="N31" s="12"/>
    </row>
    <row r="32" spans="1:14" ht="14.25">
      <c r="A32" s="175" t="s">
        <v>35</v>
      </c>
      <c r="B32" s="352">
        <v>79601</v>
      </c>
      <c r="C32" s="316">
        <v>72349</v>
      </c>
      <c r="D32" s="316">
        <v>7251</v>
      </c>
      <c r="E32" s="316">
        <v>2306</v>
      </c>
      <c r="F32" s="353">
        <v>4946</v>
      </c>
      <c r="G32" s="238"/>
      <c r="H32" s="394" t="s">
        <v>35</v>
      </c>
      <c r="I32" s="385">
        <v>84747</v>
      </c>
      <c r="J32" s="316">
        <v>76032</v>
      </c>
      <c r="K32" s="316">
        <v>8715</v>
      </c>
      <c r="L32" s="316">
        <v>3259</v>
      </c>
      <c r="M32" s="386">
        <v>5456</v>
      </c>
      <c r="N32" s="12"/>
    </row>
    <row r="33" spans="1:14" ht="14.25">
      <c r="A33" s="173" t="s">
        <v>36</v>
      </c>
      <c r="B33" s="354">
        <v>29636</v>
      </c>
      <c r="C33" s="317">
        <v>29421</v>
      </c>
      <c r="D33" s="317">
        <v>216</v>
      </c>
      <c r="E33" s="317">
        <v>160</v>
      </c>
      <c r="F33" s="355">
        <v>56</v>
      </c>
      <c r="G33" s="238"/>
      <c r="H33" s="391" t="s">
        <v>36</v>
      </c>
      <c r="I33" s="387">
        <v>31149</v>
      </c>
      <c r="J33" s="317">
        <v>30945</v>
      </c>
      <c r="K33" s="317">
        <v>204</v>
      </c>
      <c r="L33" s="317">
        <v>194</v>
      </c>
      <c r="M33" s="388">
        <v>11</v>
      </c>
      <c r="N33" s="12"/>
    </row>
    <row r="34" spans="1:14" ht="14.25">
      <c r="A34" s="173" t="s">
        <v>37</v>
      </c>
      <c r="B34" s="354">
        <v>5101</v>
      </c>
      <c r="C34" s="317">
        <v>3606</v>
      </c>
      <c r="D34" s="317">
        <v>1495</v>
      </c>
      <c r="E34" s="317" t="s">
        <v>95</v>
      </c>
      <c r="F34" s="355">
        <v>1495</v>
      </c>
      <c r="G34" s="238"/>
      <c r="H34" s="391" t="s">
        <v>37</v>
      </c>
      <c r="I34" s="387">
        <v>5922</v>
      </c>
      <c r="J34" s="317">
        <v>4373</v>
      </c>
      <c r="K34" s="317">
        <v>1549</v>
      </c>
      <c r="L34" s="317" t="s">
        <v>95</v>
      </c>
      <c r="M34" s="388">
        <v>1549</v>
      </c>
      <c r="N34" s="12"/>
    </row>
    <row r="35" spans="1:14" ht="14.25">
      <c r="A35" s="173" t="s">
        <v>38</v>
      </c>
      <c r="B35" s="354">
        <v>34004</v>
      </c>
      <c r="C35" s="317">
        <v>28760</v>
      </c>
      <c r="D35" s="317">
        <v>5244</v>
      </c>
      <c r="E35" s="317">
        <v>2140</v>
      </c>
      <c r="F35" s="355">
        <v>3103</v>
      </c>
      <c r="G35" s="238"/>
      <c r="H35" s="391" t="s">
        <v>38</v>
      </c>
      <c r="I35" s="387">
        <v>35211</v>
      </c>
      <c r="J35" s="317">
        <v>28639</v>
      </c>
      <c r="K35" s="317">
        <v>6572</v>
      </c>
      <c r="L35" s="317">
        <v>3054</v>
      </c>
      <c r="M35" s="388">
        <v>3518</v>
      </c>
      <c r="N35" s="12"/>
    </row>
    <row r="36" spans="1:14" ht="14.25">
      <c r="A36" s="325" t="s">
        <v>39</v>
      </c>
      <c r="B36" s="354">
        <v>10860</v>
      </c>
      <c r="C36" s="317">
        <v>10563</v>
      </c>
      <c r="D36" s="317">
        <v>297</v>
      </c>
      <c r="E36" s="317">
        <v>5</v>
      </c>
      <c r="F36" s="355">
        <v>291</v>
      </c>
      <c r="G36" s="238"/>
      <c r="H36" s="393" t="s">
        <v>39</v>
      </c>
      <c r="I36" s="387">
        <v>12465</v>
      </c>
      <c r="J36" s="317">
        <v>12075</v>
      </c>
      <c r="K36" s="317">
        <v>390</v>
      </c>
      <c r="L36" s="317">
        <v>11</v>
      </c>
      <c r="M36" s="388">
        <v>379</v>
      </c>
      <c r="N36" s="12"/>
    </row>
    <row r="37" spans="1:14" ht="14.25">
      <c r="A37" s="175" t="s">
        <v>40</v>
      </c>
      <c r="B37" s="352">
        <v>2234</v>
      </c>
      <c r="C37" s="316">
        <v>1369</v>
      </c>
      <c r="D37" s="316">
        <v>865</v>
      </c>
      <c r="E37" s="316">
        <v>341</v>
      </c>
      <c r="F37" s="353">
        <v>523</v>
      </c>
      <c r="G37" s="238"/>
      <c r="H37" s="394" t="s">
        <v>40</v>
      </c>
      <c r="I37" s="385">
        <v>2468</v>
      </c>
      <c r="J37" s="316">
        <v>1558</v>
      </c>
      <c r="K37" s="316">
        <v>911</v>
      </c>
      <c r="L37" s="316">
        <v>309</v>
      </c>
      <c r="M37" s="386">
        <v>602</v>
      </c>
      <c r="N37" s="12"/>
    </row>
    <row r="38" spans="1:14" ht="14.25">
      <c r="A38" s="175" t="s">
        <v>44</v>
      </c>
      <c r="B38" s="352">
        <v>326825</v>
      </c>
      <c r="C38" s="316">
        <v>326825</v>
      </c>
      <c r="D38" s="316" t="s">
        <v>95</v>
      </c>
      <c r="E38" s="316" t="s">
        <v>95</v>
      </c>
      <c r="F38" s="353" t="s">
        <v>95</v>
      </c>
      <c r="G38" s="238"/>
      <c r="H38" s="394" t="s">
        <v>44</v>
      </c>
      <c r="I38" s="385">
        <v>350387</v>
      </c>
      <c r="J38" s="316">
        <v>350387</v>
      </c>
      <c r="K38" s="316" t="s">
        <v>95</v>
      </c>
      <c r="L38" s="316" t="s">
        <v>95</v>
      </c>
      <c r="M38" s="386" t="s">
        <v>95</v>
      </c>
      <c r="N38" s="12"/>
    </row>
    <row r="39" spans="1:14" ht="14.25">
      <c r="A39" s="173" t="s">
        <v>45</v>
      </c>
      <c r="B39" s="354">
        <v>194900</v>
      </c>
      <c r="C39" s="317">
        <v>194900</v>
      </c>
      <c r="D39" s="317" t="s">
        <v>95</v>
      </c>
      <c r="E39" s="317" t="s">
        <v>95</v>
      </c>
      <c r="F39" s="355" t="s">
        <v>95</v>
      </c>
      <c r="G39" s="238"/>
      <c r="H39" s="391" t="s">
        <v>45</v>
      </c>
      <c r="I39" s="387">
        <v>210325</v>
      </c>
      <c r="J39" s="317">
        <v>210325</v>
      </c>
      <c r="K39" s="317" t="s">
        <v>95</v>
      </c>
      <c r="L39" s="317" t="s">
        <v>95</v>
      </c>
      <c r="M39" s="388" t="s">
        <v>95</v>
      </c>
      <c r="N39" s="12"/>
    </row>
    <row r="40" spans="1:14" ht="15" thickBot="1">
      <c r="A40" s="289" t="s">
        <v>46</v>
      </c>
      <c r="B40" s="357">
        <v>131925</v>
      </c>
      <c r="C40" s="318">
        <v>131925</v>
      </c>
      <c r="D40" s="318" t="s">
        <v>95</v>
      </c>
      <c r="E40" s="318" t="s">
        <v>95</v>
      </c>
      <c r="F40" s="356" t="s">
        <v>95</v>
      </c>
      <c r="G40" s="238"/>
      <c r="H40" s="395" t="s">
        <v>46</v>
      </c>
      <c r="I40" s="389">
        <v>140062</v>
      </c>
      <c r="J40" s="318">
        <v>140062</v>
      </c>
      <c r="K40" s="318" t="s">
        <v>95</v>
      </c>
      <c r="L40" s="318" t="s">
        <v>95</v>
      </c>
      <c r="M40" s="356" t="s">
        <v>95</v>
      </c>
      <c r="N40" s="12"/>
    </row>
    <row r="44" spans="1:6" ht="18.75">
      <c r="A44" s="213" t="s">
        <v>117</v>
      </c>
      <c r="B44" s="200"/>
      <c r="C44" s="200"/>
      <c r="D44" s="200"/>
      <c r="E44" s="200"/>
      <c r="F44" s="200"/>
    </row>
    <row r="46" ht="14.25" thickBot="1">
      <c r="E46" t="s">
        <v>51</v>
      </c>
    </row>
    <row r="47" spans="1:7" ht="13.5">
      <c r="A47" s="461"/>
      <c r="B47" s="293" t="s">
        <v>12</v>
      </c>
      <c r="C47" s="294" t="s">
        <v>13</v>
      </c>
      <c r="D47" s="418" t="s">
        <v>14</v>
      </c>
      <c r="E47" s="418"/>
      <c r="F47" s="464"/>
      <c r="G47" s="238"/>
    </row>
    <row r="48" spans="1:7" ht="13.5">
      <c r="A48" s="462"/>
      <c r="B48" s="409" t="s">
        <v>11</v>
      </c>
      <c r="C48" s="453" t="s">
        <v>11</v>
      </c>
      <c r="D48" s="453" t="s">
        <v>11</v>
      </c>
      <c r="E48" s="295" t="s">
        <v>15</v>
      </c>
      <c r="F48" s="322" t="s">
        <v>17</v>
      </c>
      <c r="G48" s="238"/>
    </row>
    <row r="49" spans="1:7" ht="14.25" thickBot="1">
      <c r="A49" s="463"/>
      <c r="B49" s="452"/>
      <c r="C49" s="454"/>
      <c r="D49" s="454"/>
      <c r="E49" s="297" t="s">
        <v>16</v>
      </c>
      <c r="F49" s="323" t="s">
        <v>18</v>
      </c>
      <c r="G49" s="238"/>
    </row>
    <row r="50" spans="1:7" ht="40.5" customHeight="1">
      <c r="A50" s="175" t="s">
        <v>19</v>
      </c>
      <c r="B50" s="398">
        <f>B8/I8*100</f>
        <v>89.35132424670648</v>
      </c>
      <c r="C50" s="399">
        <f aca="true" t="shared" si="0" ref="C50:C82">C8/J8*100</f>
        <v>88.88346787308909</v>
      </c>
      <c r="D50" s="399">
        <f aca="true" t="shared" si="1" ref="D50:D79">D8/K8*100</f>
        <v>89.84589897474369</v>
      </c>
      <c r="E50" s="399">
        <f aca="true" t="shared" si="2" ref="E50:E79">E8/L8*100</f>
        <v>90.6570482624963</v>
      </c>
      <c r="F50" s="400">
        <f aca="true" t="shared" si="3" ref="F50:F79">F8/M8*100</f>
        <v>88.71953491838713</v>
      </c>
      <c r="G50" s="238"/>
    </row>
    <row r="51" spans="1:7" ht="13.5">
      <c r="A51" s="173" t="s">
        <v>20</v>
      </c>
      <c r="B51" s="358">
        <f aca="true" t="shared" si="4" ref="B51:B82">B9/I9*100</f>
        <v>91.44360902255639</v>
      </c>
      <c r="C51" s="397">
        <f t="shared" si="0"/>
        <v>145.79439252336448</v>
      </c>
      <c r="D51" s="397">
        <f t="shared" si="1"/>
        <v>90.55479138010088</v>
      </c>
      <c r="E51" s="397">
        <f t="shared" si="2"/>
        <v>90.6092355452076</v>
      </c>
      <c r="F51" s="401">
        <f t="shared" si="3"/>
        <v>90.4178674351585</v>
      </c>
      <c r="G51" s="238"/>
    </row>
    <row r="52" spans="1:7" ht="13.5">
      <c r="A52" s="173" t="s">
        <v>21</v>
      </c>
      <c r="B52" s="358">
        <f t="shared" si="4"/>
        <v>94.10537297861241</v>
      </c>
      <c r="C52" s="397">
        <f t="shared" si="0"/>
        <v>136.5079365079365</v>
      </c>
      <c r="D52" s="397">
        <f t="shared" si="1"/>
        <v>93.37221633085896</v>
      </c>
      <c r="E52" s="397">
        <f t="shared" si="2"/>
        <v>95.33177725908637</v>
      </c>
      <c r="F52" s="401">
        <f t="shared" si="3"/>
        <v>85.88082901554405</v>
      </c>
      <c r="G52" s="238"/>
    </row>
    <row r="53" spans="1:7" ht="33.75" customHeight="1">
      <c r="A53" s="173" t="s">
        <v>22</v>
      </c>
      <c r="B53" s="358">
        <f t="shared" si="4"/>
        <v>87.85079928952044</v>
      </c>
      <c r="C53" s="397">
        <f t="shared" si="0"/>
        <v>155.55555555555557</v>
      </c>
      <c r="D53" s="397">
        <f t="shared" si="1"/>
        <v>86.71959581378563</v>
      </c>
      <c r="E53" s="397">
        <f t="shared" si="2"/>
        <v>84.03712296983758</v>
      </c>
      <c r="F53" s="401">
        <f t="shared" si="3"/>
        <v>96.1038961038961</v>
      </c>
      <c r="G53" s="238"/>
    </row>
    <row r="54" spans="1:7" ht="21" customHeight="1">
      <c r="A54" s="174" t="s">
        <v>23</v>
      </c>
      <c r="B54" s="358">
        <f t="shared" si="4"/>
        <v>89.05842200361374</v>
      </c>
      <c r="C54" s="397">
        <f t="shared" si="0"/>
        <v>92.57425742574257</v>
      </c>
      <c r="D54" s="397">
        <f t="shared" si="1"/>
        <v>88.88888888888889</v>
      </c>
      <c r="E54" s="397">
        <f t="shared" si="2"/>
        <v>95.95419847328245</v>
      </c>
      <c r="F54" s="401">
        <f t="shared" si="3"/>
        <v>86.22081291438455</v>
      </c>
      <c r="G54" s="238"/>
    </row>
    <row r="55" spans="1:7" ht="33.75" customHeight="1">
      <c r="A55" s="173" t="s">
        <v>24</v>
      </c>
      <c r="B55" s="358">
        <f t="shared" si="4"/>
        <v>87.1255491945147</v>
      </c>
      <c r="C55" s="397">
        <f t="shared" si="0"/>
        <v>101.26582278481013</v>
      </c>
      <c r="D55" s="397">
        <f t="shared" si="1"/>
        <v>86.82170542635659</v>
      </c>
      <c r="E55" s="397">
        <f t="shared" si="2"/>
        <v>88.87041064346937</v>
      </c>
      <c r="F55" s="401">
        <f t="shared" si="3"/>
        <v>84.4970242415445</v>
      </c>
      <c r="G55" s="238"/>
    </row>
    <row r="56" spans="1:7" ht="13.5">
      <c r="A56" s="173" t="s">
        <v>25</v>
      </c>
      <c r="B56" s="358">
        <f t="shared" si="4"/>
        <v>92.56756756756756</v>
      </c>
      <c r="C56" s="397">
        <f t="shared" si="0"/>
        <v>98.0392156862745</v>
      </c>
      <c r="D56" s="397">
        <f t="shared" si="1"/>
        <v>91.75557710960233</v>
      </c>
      <c r="E56" s="397" t="e">
        <f t="shared" si="2"/>
        <v>#VALUE!</v>
      </c>
      <c r="F56" s="401">
        <f t="shared" si="3"/>
        <v>91.75557710960233</v>
      </c>
      <c r="G56" s="238"/>
    </row>
    <row r="57" spans="1:7" ht="13.5">
      <c r="A57" s="173" t="s">
        <v>26</v>
      </c>
      <c r="B57" s="358">
        <f t="shared" si="4"/>
        <v>85.86621886369997</v>
      </c>
      <c r="C57" s="397">
        <f t="shared" si="0"/>
        <v>85.58823529411764</v>
      </c>
      <c r="D57" s="397">
        <f t="shared" si="1"/>
        <v>85.89545313949893</v>
      </c>
      <c r="E57" s="397" t="e">
        <f t="shared" si="2"/>
        <v>#VALUE!</v>
      </c>
      <c r="F57" s="401">
        <f t="shared" si="3"/>
        <v>85.89545313949893</v>
      </c>
      <c r="G57" s="238"/>
    </row>
    <row r="58" spans="1:7" ht="31.5" customHeight="1">
      <c r="A58" s="174" t="s">
        <v>27</v>
      </c>
      <c r="B58" s="358">
        <f t="shared" si="4"/>
        <v>87.30921764211033</v>
      </c>
      <c r="C58" s="397">
        <f t="shared" si="0"/>
        <v>86.73581452104942</v>
      </c>
      <c r="D58" s="397">
        <f t="shared" si="1"/>
        <v>124.40944881889764</v>
      </c>
      <c r="E58" s="397">
        <f t="shared" si="2"/>
        <v>85.71428571428571</v>
      </c>
      <c r="F58" s="401">
        <f t="shared" si="3"/>
        <v>128.31858407079645</v>
      </c>
      <c r="G58" s="238"/>
    </row>
    <row r="59" spans="1:7" ht="22.5" customHeight="1">
      <c r="A59" s="173" t="s">
        <v>28</v>
      </c>
      <c r="B59" s="358">
        <f t="shared" si="4"/>
        <v>91.25</v>
      </c>
      <c r="C59" s="397">
        <f t="shared" si="0"/>
        <v>87.5</v>
      </c>
      <c r="D59" s="397">
        <f t="shared" si="1"/>
        <v>91.25698324022346</v>
      </c>
      <c r="E59" s="397">
        <f t="shared" si="2"/>
        <v>91.68197323537129</v>
      </c>
      <c r="F59" s="401">
        <f t="shared" si="3"/>
        <v>90.80322484323679</v>
      </c>
      <c r="G59" s="238"/>
    </row>
    <row r="60" spans="1:7" ht="13.5">
      <c r="A60" s="173" t="s">
        <v>20</v>
      </c>
      <c r="B60" s="358">
        <f t="shared" si="4"/>
        <v>88.20031298904539</v>
      </c>
      <c r="C60" s="397">
        <f t="shared" si="0"/>
        <v>87.5</v>
      </c>
      <c r="D60" s="397">
        <f t="shared" si="1"/>
        <v>88.20919175911251</v>
      </c>
      <c r="E60" s="397">
        <f t="shared" si="2"/>
        <v>83.71924746743849</v>
      </c>
      <c r="F60" s="401">
        <f t="shared" si="3"/>
        <v>91.70896785109983</v>
      </c>
      <c r="G60" s="238"/>
    </row>
    <row r="61" spans="1:7" ht="33.75" customHeight="1">
      <c r="A61" s="173" t="s">
        <v>24</v>
      </c>
      <c r="B61" s="358">
        <f t="shared" si="4"/>
        <v>93.65792759051186</v>
      </c>
      <c r="C61" s="397" t="e">
        <f t="shared" si="0"/>
        <v>#VALUE!</v>
      </c>
      <c r="D61" s="397">
        <f t="shared" si="1"/>
        <v>93.65792759051186</v>
      </c>
      <c r="E61" s="397">
        <f t="shared" si="2"/>
        <v>96.17126389460682</v>
      </c>
      <c r="F61" s="401">
        <f t="shared" si="3"/>
        <v>89.78426395939087</v>
      </c>
      <c r="G61" s="238"/>
    </row>
    <row r="62" spans="1:7" ht="13.5">
      <c r="A62" s="173" t="s">
        <v>29</v>
      </c>
      <c r="B62" s="358">
        <f t="shared" si="4"/>
        <v>90.41372351160445</v>
      </c>
      <c r="C62" s="397" t="e">
        <f t="shared" si="0"/>
        <v>#VALUE!</v>
      </c>
      <c r="D62" s="397">
        <f t="shared" si="1"/>
        <v>90.41372351160445</v>
      </c>
      <c r="E62" s="397">
        <f t="shared" si="2"/>
        <v>92.7519818799547</v>
      </c>
      <c r="F62" s="401">
        <f t="shared" si="3"/>
        <v>72.22222222222221</v>
      </c>
      <c r="G62" s="238"/>
    </row>
    <row r="63" spans="1:7" ht="13.5">
      <c r="A63" s="173" t="s">
        <v>20</v>
      </c>
      <c r="B63" s="358">
        <f t="shared" si="4"/>
        <v>92.49249249249249</v>
      </c>
      <c r="C63" s="397" t="e">
        <f t="shared" si="0"/>
        <v>#VALUE!</v>
      </c>
      <c r="D63" s="397">
        <f t="shared" si="1"/>
        <v>92.49249249249249</v>
      </c>
      <c r="E63" s="397">
        <f t="shared" si="2"/>
        <v>100</v>
      </c>
      <c r="F63" s="401">
        <f t="shared" si="3"/>
        <v>67.56756756756756</v>
      </c>
      <c r="G63" s="238"/>
    </row>
    <row r="64" spans="1:7" ht="33.75" customHeight="1">
      <c r="A64" s="173" t="s">
        <v>24</v>
      </c>
      <c r="B64" s="358">
        <f t="shared" si="4"/>
        <v>89.36170212765957</v>
      </c>
      <c r="C64" s="397" t="e">
        <f t="shared" si="0"/>
        <v>#VALUE!</v>
      </c>
      <c r="D64" s="397">
        <f t="shared" si="1"/>
        <v>89.36170212765957</v>
      </c>
      <c r="E64" s="397">
        <f t="shared" si="2"/>
        <v>89.8876404494382</v>
      </c>
      <c r="F64" s="401">
        <f t="shared" si="3"/>
        <v>80</v>
      </c>
      <c r="G64" s="238"/>
    </row>
    <row r="65" spans="1:7" ht="45" customHeight="1">
      <c r="A65" s="173" t="s">
        <v>30</v>
      </c>
      <c r="B65" s="358">
        <f t="shared" si="4"/>
        <v>92.52826027019574</v>
      </c>
      <c r="C65" s="397">
        <f t="shared" si="0"/>
        <v>95.22292993630573</v>
      </c>
      <c r="D65" s="397">
        <f t="shared" si="1"/>
        <v>92.4052457126387</v>
      </c>
      <c r="E65" s="397">
        <f t="shared" si="2"/>
        <v>95.18123667377398</v>
      </c>
      <c r="F65" s="401">
        <f t="shared" si="3"/>
        <v>86.57777777777778</v>
      </c>
      <c r="G65" s="238"/>
    </row>
    <row r="66" spans="1:7" ht="13.5">
      <c r="A66" s="173" t="s">
        <v>20</v>
      </c>
      <c r="B66" s="358">
        <f t="shared" si="4"/>
        <v>89.69565217391305</v>
      </c>
      <c r="C66" s="397">
        <f t="shared" si="0"/>
        <v>95.22292993630573</v>
      </c>
      <c r="D66" s="397">
        <f t="shared" si="1"/>
        <v>89.31155192532088</v>
      </c>
      <c r="E66" s="397">
        <f t="shared" si="2"/>
        <v>91.30775254502741</v>
      </c>
      <c r="F66" s="401">
        <f t="shared" si="3"/>
        <v>86.30849220103987</v>
      </c>
      <c r="G66" s="238"/>
    </row>
    <row r="67" spans="1:7" ht="33.75" customHeight="1">
      <c r="A67" s="173" t="s">
        <v>24</v>
      </c>
      <c r="B67" s="358">
        <f t="shared" si="4"/>
        <v>97.4378296910324</v>
      </c>
      <c r="C67" s="397" t="e">
        <f t="shared" si="0"/>
        <v>#VALUE!</v>
      </c>
      <c r="D67" s="397">
        <f t="shared" si="1"/>
        <v>97.4378296910324</v>
      </c>
      <c r="E67" s="397">
        <f t="shared" si="2"/>
        <v>99.85948477751757</v>
      </c>
      <c r="F67" s="401">
        <f t="shared" si="3"/>
        <v>87.47591522157995</v>
      </c>
      <c r="G67" s="238"/>
    </row>
    <row r="68" spans="1:7" ht="13.5">
      <c r="A68" s="173" t="s">
        <v>31</v>
      </c>
      <c r="B68" s="358" t="e">
        <f t="shared" si="4"/>
        <v>#VALUE!</v>
      </c>
      <c r="C68" s="397" t="e">
        <f t="shared" si="0"/>
        <v>#VALUE!</v>
      </c>
      <c r="D68" s="397">
        <f t="shared" si="1"/>
        <v>98.99347116430903</v>
      </c>
      <c r="E68" s="397">
        <f t="shared" si="2"/>
        <v>99.51938481256008</v>
      </c>
      <c r="F68" s="401">
        <f t="shared" si="3"/>
        <v>96.03603603603604</v>
      </c>
      <c r="G68" s="238"/>
    </row>
    <row r="69" spans="1:7" ht="13.5">
      <c r="A69" s="173" t="s">
        <v>20</v>
      </c>
      <c r="B69" s="358">
        <f t="shared" si="4"/>
        <v>99.09569867107022</v>
      </c>
      <c r="C69" s="397">
        <f t="shared" si="0"/>
        <v>96.57074561000276</v>
      </c>
      <c r="D69" s="397">
        <f t="shared" si="1"/>
        <v>113.95980445410103</v>
      </c>
      <c r="E69" s="397">
        <f t="shared" si="2"/>
        <v>113.29113924050634</v>
      </c>
      <c r="F69" s="401">
        <f t="shared" si="3"/>
        <v>118.39080459770115</v>
      </c>
      <c r="G69" s="238"/>
    </row>
    <row r="70" spans="1:7" ht="33.75" customHeight="1">
      <c r="A70" s="173" t="s">
        <v>24</v>
      </c>
      <c r="B70" s="358" t="e">
        <f t="shared" si="4"/>
        <v>#VALUE!</v>
      </c>
      <c r="C70" s="397" t="e">
        <f t="shared" si="0"/>
        <v>#VALUE!</v>
      </c>
      <c r="D70" s="397">
        <f t="shared" si="1"/>
        <v>83.93246187363835</v>
      </c>
      <c r="E70" s="397">
        <f t="shared" si="2"/>
        <v>85.3990914990266</v>
      </c>
      <c r="F70" s="401">
        <f t="shared" si="3"/>
        <v>76.53061224489795</v>
      </c>
      <c r="G70" s="238"/>
    </row>
    <row r="71" spans="1:7" ht="22.5" customHeight="1">
      <c r="A71" s="173" t="s">
        <v>32</v>
      </c>
      <c r="B71" s="358">
        <f t="shared" si="4"/>
        <v>90.41222459132908</v>
      </c>
      <c r="C71" s="397">
        <f t="shared" si="0"/>
        <v>99.46236559139786</v>
      </c>
      <c r="D71" s="397">
        <f t="shared" si="1"/>
        <v>89.7640791476408</v>
      </c>
      <c r="E71" s="397">
        <f t="shared" si="2"/>
        <v>85.79052003766873</v>
      </c>
      <c r="F71" s="401">
        <f t="shared" si="3"/>
        <v>100.36282444878593</v>
      </c>
      <c r="G71" s="238"/>
    </row>
    <row r="72" spans="1:7" ht="33.75" customHeight="1">
      <c r="A72" s="173" t="s">
        <v>33</v>
      </c>
      <c r="B72" s="358">
        <f t="shared" si="4"/>
        <v>82.6188125793259</v>
      </c>
      <c r="C72" s="397">
        <f t="shared" si="0"/>
        <v>82.34127712701502</v>
      </c>
      <c r="D72" s="397">
        <f t="shared" si="1"/>
        <v>89.30150309460655</v>
      </c>
      <c r="E72" s="397">
        <f t="shared" si="2"/>
        <v>88.29479768786128</v>
      </c>
      <c r="F72" s="401">
        <f t="shared" si="3"/>
        <v>90.66059225512528</v>
      </c>
      <c r="G72" s="238"/>
    </row>
    <row r="73" spans="1:7" ht="33.75" customHeight="1">
      <c r="A73" s="342" t="s">
        <v>34</v>
      </c>
      <c r="B73" s="358">
        <f t="shared" si="4"/>
        <v>92.9317697228145</v>
      </c>
      <c r="C73" s="397">
        <f t="shared" si="0"/>
        <v>94.21599638499774</v>
      </c>
      <c r="D73" s="397">
        <f t="shared" si="1"/>
        <v>71.21212121212122</v>
      </c>
      <c r="E73" s="397">
        <f t="shared" si="2"/>
        <v>97.0873786407767</v>
      </c>
      <c r="F73" s="401">
        <f t="shared" si="3"/>
        <v>65.17647058823529</v>
      </c>
      <c r="G73" s="238"/>
    </row>
    <row r="74" spans="1:7" ht="27" customHeight="1">
      <c r="A74" s="175" t="s">
        <v>35</v>
      </c>
      <c r="B74" s="358">
        <f t="shared" si="4"/>
        <v>93.92780865399365</v>
      </c>
      <c r="C74" s="397">
        <f t="shared" si="0"/>
        <v>95.15598695286195</v>
      </c>
      <c r="D74" s="397">
        <f t="shared" si="1"/>
        <v>83.20137693631669</v>
      </c>
      <c r="E74" s="397">
        <f t="shared" si="2"/>
        <v>70.7579011966861</v>
      </c>
      <c r="F74" s="401">
        <f t="shared" si="3"/>
        <v>90.6524926686217</v>
      </c>
      <c r="G74" s="238"/>
    </row>
    <row r="75" spans="1:7" ht="22.5" customHeight="1">
      <c r="A75" s="173" t="s">
        <v>36</v>
      </c>
      <c r="B75" s="358">
        <f t="shared" si="4"/>
        <v>95.14270121031173</v>
      </c>
      <c r="C75" s="397">
        <f t="shared" si="0"/>
        <v>95.07513330101793</v>
      </c>
      <c r="D75" s="397">
        <f t="shared" si="1"/>
        <v>105.88235294117648</v>
      </c>
      <c r="E75" s="397">
        <f t="shared" si="2"/>
        <v>82.4742268041237</v>
      </c>
      <c r="F75" s="401">
        <f t="shared" si="3"/>
        <v>509.09090909090907</v>
      </c>
      <c r="G75" s="238"/>
    </row>
    <row r="76" spans="1:7" ht="22.5" customHeight="1">
      <c r="A76" s="173" t="s">
        <v>37</v>
      </c>
      <c r="B76" s="358">
        <f t="shared" si="4"/>
        <v>86.13644039175954</v>
      </c>
      <c r="C76" s="397">
        <f t="shared" si="0"/>
        <v>82.4605533958381</v>
      </c>
      <c r="D76" s="397">
        <f t="shared" si="1"/>
        <v>96.51387992253066</v>
      </c>
      <c r="E76" s="397" t="e">
        <f t="shared" si="2"/>
        <v>#VALUE!</v>
      </c>
      <c r="F76" s="401">
        <f t="shared" si="3"/>
        <v>96.51387992253066</v>
      </c>
      <c r="G76" s="238"/>
    </row>
    <row r="77" spans="1:7" ht="13.5">
      <c r="A77" s="173" t="s">
        <v>38</v>
      </c>
      <c r="B77" s="358">
        <f t="shared" si="4"/>
        <v>96.57209394791401</v>
      </c>
      <c r="C77" s="397">
        <f t="shared" si="0"/>
        <v>100.42250078564197</v>
      </c>
      <c r="D77" s="397">
        <f t="shared" si="1"/>
        <v>79.7930614729154</v>
      </c>
      <c r="E77" s="397">
        <f t="shared" si="2"/>
        <v>70.07203667321545</v>
      </c>
      <c r="F77" s="401">
        <f t="shared" si="3"/>
        <v>88.20352472996021</v>
      </c>
      <c r="G77" s="238"/>
    </row>
    <row r="78" spans="1:7" ht="33.75" customHeight="1">
      <c r="A78" s="342" t="s">
        <v>39</v>
      </c>
      <c r="B78" s="358">
        <f t="shared" si="4"/>
        <v>87.12394705174489</v>
      </c>
      <c r="C78" s="397">
        <f t="shared" si="0"/>
        <v>87.47826086956522</v>
      </c>
      <c r="D78" s="397">
        <f t="shared" si="1"/>
        <v>76.15384615384615</v>
      </c>
      <c r="E78" s="397">
        <f t="shared" si="2"/>
        <v>45.45454545454545</v>
      </c>
      <c r="F78" s="401">
        <f t="shared" si="3"/>
        <v>76.78100263852242</v>
      </c>
      <c r="G78" s="238"/>
    </row>
    <row r="79" spans="1:7" ht="40.5" customHeight="1">
      <c r="A79" s="175" t="s">
        <v>40</v>
      </c>
      <c r="B79" s="358">
        <f t="shared" si="4"/>
        <v>90.51863857374393</v>
      </c>
      <c r="C79" s="397">
        <f t="shared" si="0"/>
        <v>87.86906290115533</v>
      </c>
      <c r="D79" s="397">
        <f t="shared" si="1"/>
        <v>94.95060373216246</v>
      </c>
      <c r="E79" s="397">
        <f t="shared" si="2"/>
        <v>110.35598705501619</v>
      </c>
      <c r="F79" s="401">
        <f t="shared" si="3"/>
        <v>86.87707641196013</v>
      </c>
      <c r="G79" s="238"/>
    </row>
    <row r="80" spans="1:7" ht="14.25">
      <c r="A80" s="175" t="s">
        <v>44</v>
      </c>
      <c r="B80" s="358">
        <f t="shared" si="4"/>
        <v>93.27543544709135</v>
      </c>
      <c r="C80" s="397">
        <f t="shared" si="0"/>
        <v>93.27543544709135</v>
      </c>
      <c r="D80" s="317" t="s">
        <v>95</v>
      </c>
      <c r="E80" s="317" t="s">
        <v>95</v>
      </c>
      <c r="F80" s="317" t="s">
        <v>95</v>
      </c>
      <c r="G80" s="238"/>
    </row>
    <row r="81" spans="1:7" ht="14.25">
      <c r="A81" s="173" t="s">
        <v>45</v>
      </c>
      <c r="B81" s="358">
        <f t="shared" si="4"/>
        <v>92.66611196957089</v>
      </c>
      <c r="C81" s="397">
        <f t="shared" si="0"/>
        <v>92.66611196957089</v>
      </c>
      <c r="D81" s="317" t="s">
        <v>95</v>
      </c>
      <c r="E81" s="317" t="s">
        <v>95</v>
      </c>
      <c r="F81" s="388" t="s">
        <v>95</v>
      </c>
      <c r="G81" s="238"/>
    </row>
    <row r="82" spans="1:7" ht="15" thickBot="1">
      <c r="A82" s="289" t="s">
        <v>46</v>
      </c>
      <c r="B82" s="370">
        <f t="shared" si="4"/>
        <v>94.19042995244963</v>
      </c>
      <c r="C82" s="402">
        <f t="shared" si="0"/>
        <v>94.19042995244963</v>
      </c>
      <c r="D82" s="318" t="s">
        <v>95</v>
      </c>
      <c r="E82" s="318" t="s">
        <v>95</v>
      </c>
      <c r="F82" s="318" t="s">
        <v>95</v>
      </c>
      <c r="G82" s="238"/>
    </row>
  </sheetData>
  <mergeCells count="15">
    <mergeCell ref="A47:A49"/>
    <mergeCell ref="D47:F47"/>
    <mergeCell ref="B48:B49"/>
    <mergeCell ref="C48:C49"/>
    <mergeCell ref="D48:D49"/>
    <mergeCell ref="I6:I7"/>
    <mergeCell ref="A2:F2"/>
    <mergeCell ref="I2:N2"/>
    <mergeCell ref="D5:F5"/>
    <mergeCell ref="K5:M5"/>
    <mergeCell ref="J6:J7"/>
    <mergeCell ref="K6:K7"/>
    <mergeCell ref="B6:B7"/>
    <mergeCell ref="C6:C7"/>
    <mergeCell ref="D6:D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ＪＡＴＲＡ</cp:lastModifiedBy>
  <cp:lastPrinted>2002-10-24T05:26:50Z</cp:lastPrinted>
  <dcterms:created xsi:type="dcterms:W3CDTF">2001-06-08T05:53:22Z</dcterms:created>
  <dcterms:modified xsi:type="dcterms:W3CDTF">2011-03-09T06:29:53Z</dcterms:modified>
  <cp:category/>
  <cp:version/>
  <cp:contentType/>
  <cp:contentStatus/>
</cp:coreProperties>
</file>